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twork Shares\4175-data\diensten\Sport\Jeugd - talentdetectie en - ontwikkeling\Ethias-Jeugdproject\Clubtesten\"/>
    </mc:Choice>
  </mc:AlternateContent>
  <bookViews>
    <workbookView xWindow="0" yWindow="255" windowWidth="11880" windowHeight="6510"/>
  </bookViews>
  <sheets>
    <sheet name="MIN M 1ej" sheetId="6" r:id="rId1"/>
    <sheet name="MIN M 2ej" sheetId="5" r:id="rId2"/>
    <sheet name="MIN J 1ej" sheetId="4" r:id="rId3"/>
    <sheet name="MIN J 2ej" sheetId="3" r:id="rId4"/>
  </sheets>
  <calcPr calcId="152511"/>
</workbook>
</file>

<file path=xl/calcChain.xml><?xml version="1.0" encoding="utf-8"?>
<calcChain xmlns="http://schemas.openxmlformats.org/spreadsheetml/2006/main">
  <c r="U25" i="6" l="1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S14" i="3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U15" i="6"/>
  <c r="F3" i="6"/>
  <c r="S15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V18" i="6"/>
  <c r="J50" i="6"/>
  <c r="J49" i="6"/>
  <c r="M49" i="6" s="1"/>
  <c r="J48" i="6"/>
  <c r="J47" i="6"/>
  <c r="M47" i="6" s="1"/>
  <c r="J46" i="6"/>
  <c r="J45" i="6"/>
  <c r="M45" i="6" s="1"/>
  <c r="J44" i="6"/>
  <c r="J43" i="6"/>
  <c r="M43" i="6" s="1"/>
  <c r="J42" i="6"/>
  <c r="J41" i="6"/>
  <c r="M41" i="6" s="1"/>
  <c r="J40" i="6"/>
  <c r="J39" i="6"/>
  <c r="M39" i="6" s="1"/>
  <c r="J38" i="6"/>
  <c r="J37" i="6"/>
  <c r="M37" i="6" s="1"/>
  <c r="J36" i="6"/>
  <c r="J35" i="6"/>
  <c r="M35" i="6" s="1"/>
  <c r="J34" i="6"/>
  <c r="J33" i="6"/>
  <c r="M33" i="6" s="1"/>
  <c r="J32" i="6"/>
  <c r="J31" i="6"/>
  <c r="M31" i="6" s="1"/>
  <c r="J30" i="6"/>
  <c r="J29" i="6"/>
  <c r="M29" i="6" s="1"/>
  <c r="J28" i="6"/>
  <c r="J27" i="6"/>
  <c r="M27" i="6" s="1"/>
  <c r="J26" i="6"/>
  <c r="J25" i="6"/>
  <c r="M25" i="6" s="1"/>
  <c r="J24" i="6"/>
  <c r="J23" i="6"/>
  <c r="M23" i="6" s="1"/>
  <c r="J22" i="6"/>
  <c r="J21" i="6"/>
  <c r="M21" i="6" s="1"/>
  <c r="J20" i="6"/>
  <c r="J19" i="6"/>
  <c r="M19" i="6" s="1"/>
  <c r="J18" i="6"/>
  <c r="J17" i="6"/>
  <c r="M17" i="6" s="1"/>
  <c r="J16" i="6"/>
  <c r="J15" i="6"/>
  <c r="M15" i="6" s="1"/>
  <c r="J14" i="6"/>
  <c r="J13" i="6"/>
  <c r="M13" i="6" s="1"/>
  <c r="J12" i="6"/>
  <c r="J11" i="6"/>
  <c r="M11" i="6" s="1"/>
  <c r="J10" i="6"/>
  <c r="J9" i="6"/>
  <c r="M9" i="6" s="1"/>
  <c r="J8" i="6"/>
  <c r="J7" i="6"/>
  <c r="M7" i="6" s="1"/>
  <c r="J6" i="6"/>
  <c r="J5" i="6"/>
  <c r="J4" i="6"/>
  <c r="J3" i="6"/>
  <c r="T14" i="6"/>
  <c r="T18" i="6"/>
  <c r="V14" i="6"/>
  <c r="W15" i="6"/>
  <c r="X14" i="6"/>
  <c r="X18" i="6"/>
  <c r="Y16" i="6"/>
  <c r="Y17" i="6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T18" i="5" s="1"/>
  <c r="X18" i="5"/>
  <c r="D50" i="5"/>
  <c r="D49" i="5"/>
  <c r="D48" i="5"/>
  <c r="D47" i="5"/>
  <c r="D46" i="5"/>
  <c r="D45" i="5"/>
  <c r="M45" i="5" s="1"/>
  <c r="D44" i="5"/>
  <c r="D43" i="5"/>
  <c r="D42" i="5"/>
  <c r="D41" i="5"/>
  <c r="D40" i="5"/>
  <c r="D39" i="5"/>
  <c r="D38" i="5"/>
  <c r="D37" i="5"/>
  <c r="M37" i="5" s="1"/>
  <c r="D36" i="5"/>
  <c r="D35" i="5"/>
  <c r="D34" i="5"/>
  <c r="D33" i="5"/>
  <c r="D32" i="5"/>
  <c r="D31" i="5"/>
  <c r="D30" i="5"/>
  <c r="D29" i="5"/>
  <c r="M29" i="5" s="1"/>
  <c r="D28" i="5"/>
  <c r="D27" i="5"/>
  <c r="D26" i="5"/>
  <c r="D25" i="5"/>
  <c r="D24" i="5"/>
  <c r="D23" i="5"/>
  <c r="M23" i="5" s="1"/>
  <c r="D22" i="5"/>
  <c r="D21" i="5"/>
  <c r="D20" i="5"/>
  <c r="D19" i="5"/>
  <c r="D18" i="5"/>
  <c r="D17" i="5"/>
  <c r="D16" i="5"/>
  <c r="D15" i="5"/>
  <c r="M15" i="5" s="1"/>
  <c r="D14" i="5"/>
  <c r="D13" i="5"/>
  <c r="D12" i="5"/>
  <c r="D11" i="5"/>
  <c r="D10" i="5"/>
  <c r="D9" i="5"/>
  <c r="M9" i="5" s="1"/>
  <c r="D8" i="5"/>
  <c r="D7" i="5"/>
  <c r="D6" i="5"/>
  <c r="D5" i="5"/>
  <c r="M5" i="5" s="1"/>
  <c r="D4" i="5"/>
  <c r="D3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X15" i="5" s="1"/>
  <c r="F3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U17" i="5" s="1"/>
  <c r="J3" i="5"/>
  <c r="H50" i="5"/>
  <c r="M50" i="5" s="1"/>
  <c r="H49" i="5"/>
  <c r="H48" i="5"/>
  <c r="M48" i="5" s="1"/>
  <c r="H47" i="5"/>
  <c r="H46" i="5"/>
  <c r="M46" i="5" s="1"/>
  <c r="H45" i="5"/>
  <c r="H44" i="5"/>
  <c r="M44" i="5" s="1"/>
  <c r="H43" i="5"/>
  <c r="H42" i="5"/>
  <c r="M42" i="5" s="1"/>
  <c r="H41" i="5"/>
  <c r="H40" i="5"/>
  <c r="M40" i="5" s="1"/>
  <c r="H39" i="5"/>
  <c r="H38" i="5"/>
  <c r="M38" i="5" s="1"/>
  <c r="H37" i="5"/>
  <c r="H36" i="5"/>
  <c r="M36" i="5" s="1"/>
  <c r="H35" i="5"/>
  <c r="H34" i="5"/>
  <c r="M34" i="5" s="1"/>
  <c r="H33" i="5"/>
  <c r="H32" i="5"/>
  <c r="M32" i="5" s="1"/>
  <c r="H31" i="5"/>
  <c r="H30" i="5"/>
  <c r="M30" i="5" s="1"/>
  <c r="H29" i="5"/>
  <c r="H28" i="5"/>
  <c r="M28" i="5" s="1"/>
  <c r="H27" i="5"/>
  <c r="H26" i="5"/>
  <c r="M26" i="5" s="1"/>
  <c r="H25" i="5"/>
  <c r="H24" i="5"/>
  <c r="M24" i="5" s="1"/>
  <c r="H23" i="5"/>
  <c r="H22" i="5"/>
  <c r="M22" i="5" s="1"/>
  <c r="H21" i="5"/>
  <c r="H20" i="5"/>
  <c r="M20" i="5" s="1"/>
  <c r="H19" i="5"/>
  <c r="H18" i="5"/>
  <c r="M18" i="5" s="1"/>
  <c r="H17" i="5"/>
  <c r="H16" i="5"/>
  <c r="M16" i="5" s="1"/>
  <c r="H15" i="5"/>
  <c r="H14" i="5"/>
  <c r="M14" i="5" s="1"/>
  <c r="H13" i="5"/>
  <c r="H12" i="5"/>
  <c r="M12" i="5" s="1"/>
  <c r="H11" i="5"/>
  <c r="H10" i="5"/>
  <c r="M10" i="5" s="1"/>
  <c r="H9" i="5"/>
  <c r="H8" i="5"/>
  <c r="M8" i="5" s="1"/>
  <c r="H7" i="5"/>
  <c r="H6" i="5"/>
  <c r="M6" i="5" s="1"/>
  <c r="H5" i="5"/>
  <c r="H4" i="5"/>
  <c r="H3" i="5"/>
  <c r="T15" i="5"/>
  <c r="Y17" i="5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3" i="3"/>
  <c r="P3" i="4"/>
  <c r="P3" i="6"/>
  <c r="M4" i="5"/>
  <c r="M19" i="5"/>
  <c r="P3" i="5"/>
  <c r="M49" i="5"/>
  <c r="M41" i="5"/>
  <c r="M33" i="5"/>
  <c r="U25" i="5"/>
  <c r="M50" i="6"/>
  <c r="M48" i="6"/>
  <c r="M46" i="6"/>
  <c r="M44" i="6"/>
  <c r="M42" i="6"/>
  <c r="M40" i="6"/>
  <c r="M38" i="6"/>
  <c r="M36" i="6"/>
  <c r="M34" i="6"/>
  <c r="M32" i="6"/>
  <c r="M30" i="6"/>
  <c r="M28" i="6"/>
  <c r="M26" i="6"/>
  <c r="M3" i="6"/>
  <c r="M4" i="6"/>
  <c r="M5" i="6"/>
  <c r="M6" i="6"/>
  <c r="M8" i="6"/>
  <c r="M10" i="6"/>
  <c r="M12" i="6"/>
  <c r="M14" i="6"/>
  <c r="M16" i="6"/>
  <c r="M18" i="6"/>
  <c r="M20" i="6"/>
  <c r="M22" i="6"/>
  <c r="M24" i="6"/>
  <c r="L3" i="3"/>
  <c r="L3" i="4"/>
  <c r="F50" i="3"/>
  <c r="H50" i="3"/>
  <c r="J50" i="3"/>
  <c r="L50" i="3"/>
  <c r="M50" i="3" s="1"/>
  <c r="F49" i="3"/>
  <c r="H49" i="3"/>
  <c r="J49" i="3"/>
  <c r="L49" i="3"/>
  <c r="F48" i="3"/>
  <c r="H48" i="3"/>
  <c r="J48" i="3"/>
  <c r="L48" i="3"/>
  <c r="M48" i="3" s="1"/>
  <c r="F47" i="3"/>
  <c r="H47" i="3"/>
  <c r="J47" i="3"/>
  <c r="L47" i="3"/>
  <c r="F46" i="3"/>
  <c r="H46" i="3"/>
  <c r="J46" i="3"/>
  <c r="L46" i="3"/>
  <c r="M46" i="3" s="1"/>
  <c r="F45" i="3"/>
  <c r="H45" i="3"/>
  <c r="J45" i="3"/>
  <c r="L45" i="3"/>
  <c r="F44" i="3"/>
  <c r="H44" i="3"/>
  <c r="J44" i="3"/>
  <c r="L44" i="3"/>
  <c r="M44" i="3" s="1"/>
  <c r="F43" i="3"/>
  <c r="H43" i="3"/>
  <c r="J43" i="3"/>
  <c r="L43" i="3"/>
  <c r="F42" i="3"/>
  <c r="H42" i="3"/>
  <c r="J42" i="3"/>
  <c r="L42" i="3"/>
  <c r="M42" i="3" s="1"/>
  <c r="F41" i="3"/>
  <c r="H41" i="3"/>
  <c r="J41" i="3"/>
  <c r="L41" i="3"/>
  <c r="F40" i="3"/>
  <c r="H40" i="3"/>
  <c r="J40" i="3"/>
  <c r="L40" i="3"/>
  <c r="M40" i="3" s="1"/>
  <c r="F39" i="3"/>
  <c r="H39" i="3"/>
  <c r="J39" i="3"/>
  <c r="L39" i="3"/>
  <c r="F38" i="3"/>
  <c r="H38" i="3"/>
  <c r="J38" i="3"/>
  <c r="L38" i="3"/>
  <c r="M38" i="3" s="1"/>
  <c r="F37" i="3"/>
  <c r="H37" i="3"/>
  <c r="J37" i="3"/>
  <c r="L37" i="3"/>
  <c r="F36" i="3"/>
  <c r="H36" i="3"/>
  <c r="J36" i="3"/>
  <c r="L36" i="3"/>
  <c r="M36" i="3" s="1"/>
  <c r="F35" i="3"/>
  <c r="H35" i="3"/>
  <c r="J35" i="3"/>
  <c r="L35" i="3"/>
  <c r="F34" i="3"/>
  <c r="H34" i="3"/>
  <c r="J34" i="3"/>
  <c r="L34" i="3"/>
  <c r="M34" i="3" s="1"/>
  <c r="F33" i="3"/>
  <c r="H33" i="3"/>
  <c r="J33" i="3"/>
  <c r="L33" i="3"/>
  <c r="F32" i="3"/>
  <c r="H32" i="3"/>
  <c r="J32" i="3"/>
  <c r="L32" i="3"/>
  <c r="M32" i="3" s="1"/>
  <c r="F31" i="3"/>
  <c r="H31" i="3"/>
  <c r="J31" i="3"/>
  <c r="L31" i="3"/>
  <c r="F30" i="3"/>
  <c r="H30" i="3"/>
  <c r="J30" i="3"/>
  <c r="L30" i="3"/>
  <c r="M30" i="3" s="1"/>
  <c r="F29" i="3"/>
  <c r="H29" i="3"/>
  <c r="J29" i="3"/>
  <c r="L29" i="3"/>
  <c r="F28" i="3"/>
  <c r="H28" i="3"/>
  <c r="J28" i="3"/>
  <c r="L28" i="3"/>
  <c r="M28" i="3" s="1"/>
  <c r="F27" i="3"/>
  <c r="H27" i="3"/>
  <c r="J27" i="3"/>
  <c r="L27" i="3"/>
  <c r="F26" i="3"/>
  <c r="H26" i="3"/>
  <c r="J26" i="3"/>
  <c r="L26" i="3"/>
  <c r="M26" i="3" s="1"/>
  <c r="F25" i="3"/>
  <c r="H25" i="3"/>
  <c r="J25" i="3"/>
  <c r="L25" i="3"/>
  <c r="F24" i="3"/>
  <c r="H24" i="3"/>
  <c r="J24" i="3"/>
  <c r="L24" i="3"/>
  <c r="M24" i="3" s="1"/>
  <c r="F23" i="3"/>
  <c r="H23" i="3"/>
  <c r="J23" i="3"/>
  <c r="L23" i="3"/>
  <c r="F22" i="3"/>
  <c r="H22" i="3"/>
  <c r="J22" i="3"/>
  <c r="L22" i="3"/>
  <c r="M22" i="3" s="1"/>
  <c r="F21" i="3"/>
  <c r="H21" i="3"/>
  <c r="J21" i="3"/>
  <c r="L21" i="3"/>
  <c r="F20" i="3"/>
  <c r="H20" i="3"/>
  <c r="J20" i="3"/>
  <c r="L20" i="3"/>
  <c r="M20" i="3" s="1"/>
  <c r="F19" i="3"/>
  <c r="H19" i="3"/>
  <c r="J19" i="3"/>
  <c r="L19" i="3"/>
  <c r="F18" i="3"/>
  <c r="H18" i="3"/>
  <c r="J18" i="3"/>
  <c r="L18" i="3"/>
  <c r="M18" i="3" s="1"/>
  <c r="F17" i="3"/>
  <c r="H17" i="3"/>
  <c r="J17" i="3"/>
  <c r="L17" i="3"/>
  <c r="F16" i="3"/>
  <c r="H16" i="3"/>
  <c r="J16" i="3"/>
  <c r="L16" i="3"/>
  <c r="M16" i="3" s="1"/>
  <c r="F15" i="3"/>
  <c r="H15" i="3"/>
  <c r="J15" i="3"/>
  <c r="L15" i="3"/>
  <c r="F14" i="3"/>
  <c r="H14" i="3"/>
  <c r="J14" i="3"/>
  <c r="L14" i="3"/>
  <c r="M14" i="3" s="1"/>
  <c r="F13" i="3"/>
  <c r="H13" i="3"/>
  <c r="J13" i="3"/>
  <c r="L13" i="3"/>
  <c r="F12" i="3"/>
  <c r="H12" i="3"/>
  <c r="J12" i="3"/>
  <c r="L12" i="3"/>
  <c r="M12" i="3" s="1"/>
  <c r="F11" i="3"/>
  <c r="H11" i="3"/>
  <c r="J11" i="3"/>
  <c r="L11" i="3"/>
  <c r="F10" i="3"/>
  <c r="H10" i="3"/>
  <c r="J10" i="3"/>
  <c r="L10" i="3"/>
  <c r="M10" i="3" s="1"/>
  <c r="F9" i="3"/>
  <c r="H9" i="3"/>
  <c r="J9" i="3"/>
  <c r="L9" i="3"/>
  <c r="F8" i="3"/>
  <c r="W15" i="3" s="1"/>
  <c r="H8" i="3"/>
  <c r="J8" i="3"/>
  <c r="L8" i="3"/>
  <c r="M8" i="3" s="1"/>
  <c r="F7" i="3"/>
  <c r="H7" i="3"/>
  <c r="J7" i="3"/>
  <c r="L7" i="3"/>
  <c r="U18" i="3" s="1"/>
  <c r="F6" i="3"/>
  <c r="H6" i="3"/>
  <c r="J6" i="3"/>
  <c r="L6" i="3"/>
  <c r="M6" i="3" s="1"/>
  <c r="F5" i="3"/>
  <c r="H5" i="3"/>
  <c r="J5" i="3"/>
  <c r="L5" i="3"/>
  <c r="F4" i="3"/>
  <c r="H4" i="3"/>
  <c r="J4" i="3"/>
  <c r="L4" i="3"/>
  <c r="F3" i="3"/>
  <c r="H3" i="3"/>
  <c r="J3" i="3"/>
  <c r="T17" i="3"/>
  <c r="D50" i="4"/>
  <c r="F50" i="4"/>
  <c r="H50" i="4"/>
  <c r="M50" i="4" s="1"/>
  <c r="J50" i="4"/>
  <c r="L50" i="4"/>
  <c r="D49" i="4"/>
  <c r="F49" i="4"/>
  <c r="H49" i="4"/>
  <c r="M49" i="4" s="1"/>
  <c r="J49" i="4"/>
  <c r="L49" i="4"/>
  <c r="D48" i="4"/>
  <c r="F48" i="4"/>
  <c r="H48" i="4"/>
  <c r="M48" i="4" s="1"/>
  <c r="J48" i="4"/>
  <c r="L48" i="4"/>
  <c r="D47" i="4"/>
  <c r="F47" i="4"/>
  <c r="H47" i="4"/>
  <c r="M47" i="4" s="1"/>
  <c r="J47" i="4"/>
  <c r="L47" i="4"/>
  <c r="D46" i="4"/>
  <c r="F46" i="4"/>
  <c r="H46" i="4"/>
  <c r="M46" i="4" s="1"/>
  <c r="J46" i="4"/>
  <c r="L46" i="4"/>
  <c r="D45" i="4"/>
  <c r="F45" i="4"/>
  <c r="H45" i="4"/>
  <c r="M45" i="4" s="1"/>
  <c r="J45" i="4"/>
  <c r="L45" i="4"/>
  <c r="D44" i="4"/>
  <c r="F44" i="4"/>
  <c r="H44" i="4"/>
  <c r="M44" i="4" s="1"/>
  <c r="J44" i="4"/>
  <c r="L44" i="4"/>
  <c r="D43" i="4"/>
  <c r="F43" i="4"/>
  <c r="H43" i="4"/>
  <c r="M43" i="4" s="1"/>
  <c r="J43" i="4"/>
  <c r="L43" i="4"/>
  <c r="D42" i="4"/>
  <c r="F42" i="4"/>
  <c r="H42" i="4"/>
  <c r="M42" i="4" s="1"/>
  <c r="J42" i="4"/>
  <c r="L42" i="4"/>
  <c r="D41" i="4"/>
  <c r="F41" i="4"/>
  <c r="H41" i="4"/>
  <c r="M41" i="4" s="1"/>
  <c r="J41" i="4"/>
  <c r="L41" i="4"/>
  <c r="D40" i="4"/>
  <c r="F40" i="4"/>
  <c r="H40" i="4"/>
  <c r="M40" i="4" s="1"/>
  <c r="J40" i="4"/>
  <c r="L40" i="4"/>
  <c r="D39" i="4"/>
  <c r="F39" i="4"/>
  <c r="H39" i="4"/>
  <c r="M39" i="4" s="1"/>
  <c r="J39" i="4"/>
  <c r="L39" i="4"/>
  <c r="D38" i="4"/>
  <c r="F38" i="4"/>
  <c r="H38" i="4"/>
  <c r="M38" i="4" s="1"/>
  <c r="J38" i="4"/>
  <c r="L38" i="4"/>
  <c r="D37" i="4"/>
  <c r="F37" i="4"/>
  <c r="H37" i="4"/>
  <c r="M37" i="4" s="1"/>
  <c r="J37" i="4"/>
  <c r="L37" i="4"/>
  <c r="D36" i="4"/>
  <c r="F36" i="4"/>
  <c r="H36" i="4"/>
  <c r="M36" i="4" s="1"/>
  <c r="J36" i="4"/>
  <c r="L36" i="4"/>
  <c r="D35" i="4"/>
  <c r="F35" i="4"/>
  <c r="H35" i="4"/>
  <c r="M35" i="4" s="1"/>
  <c r="J35" i="4"/>
  <c r="L35" i="4"/>
  <c r="D34" i="4"/>
  <c r="F34" i="4"/>
  <c r="H34" i="4"/>
  <c r="M34" i="4" s="1"/>
  <c r="J34" i="4"/>
  <c r="L34" i="4"/>
  <c r="D33" i="4"/>
  <c r="F33" i="4"/>
  <c r="H33" i="4"/>
  <c r="M33" i="4" s="1"/>
  <c r="J33" i="4"/>
  <c r="L33" i="4"/>
  <c r="D32" i="4"/>
  <c r="F32" i="4"/>
  <c r="H32" i="4"/>
  <c r="M32" i="4" s="1"/>
  <c r="J32" i="4"/>
  <c r="L32" i="4"/>
  <c r="D31" i="4"/>
  <c r="F31" i="4"/>
  <c r="H31" i="4"/>
  <c r="M31" i="4" s="1"/>
  <c r="J31" i="4"/>
  <c r="L31" i="4"/>
  <c r="D30" i="4"/>
  <c r="F30" i="4"/>
  <c r="H30" i="4"/>
  <c r="M30" i="4" s="1"/>
  <c r="J30" i="4"/>
  <c r="L30" i="4"/>
  <c r="D29" i="4"/>
  <c r="F29" i="4"/>
  <c r="H29" i="4"/>
  <c r="M29" i="4" s="1"/>
  <c r="J29" i="4"/>
  <c r="L29" i="4"/>
  <c r="D28" i="4"/>
  <c r="F28" i="4"/>
  <c r="H28" i="4"/>
  <c r="M28" i="4" s="1"/>
  <c r="J28" i="4"/>
  <c r="L28" i="4"/>
  <c r="D27" i="4"/>
  <c r="F27" i="4"/>
  <c r="H27" i="4"/>
  <c r="M27" i="4" s="1"/>
  <c r="J27" i="4"/>
  <c r="L27" i="4"/>
  <c r="D26" i="4"/>
  <c r="F26" i="4"/>
  <c r="H26" i="4"/>
  <c r="M26" i="4" s="1"/>
  <c r="J26" i="4"/>
  <c r="L26" i="4"/>
  <c r="D25" i="4"/>
  <c r="F25" i="4"/>
  <c r="H25" i="4"/>
  <c r="M25" i="4" s="1"/>
  <c r="J25" i="4"/>
  <c r="L25" i="4"/>
  <c r="D24" i="4"/>
  <c r="F24" i="4"/>
  <c r="H24" i="4"/>
  <c r="M24" i="4" s="1"/>
  <c r="J24" i="4"/>
  <c r="L24" i="4"/>
  <c r="D23" i="4"/>
  <c r="F23" i="4"/>
  <c r="H23" i="4"/>
  <c r="M23" i="4" s="1"/>
  <c r="J23" i="4"/>
  <c r="L23" i="4"/>
  <c r="D22" i="4"/>
  <c r="F22" i="4"/>
  <c r="H22" i="4"/>
  <c r="M22" i="4" s="1"/>
  <c r="J22" i="4"/>
  <c r="L22" i="4"/>
  <c r="D21" i="4"/>
  <c r="F21" i="4"/>
  <c r="H21" i="4"/>
  <c r="M21" i="4" s="1"/>
  <c r="J21" i="4"/>
  <c r="L21" i="4"/>
  <c r="D20" i="4"/>
  <c r="F20" i="4"/>
  <c r="H20" i="4"/>
  <c r="M20" i="4" s="1"/>
  <c r="J20" i="4"/>
  <c r="L20" i="4"/>
  <c r="D19" i="4"/>
  <c r="F19" i="4"/>
  <c r="H19" i="4"/>
  <c r="M19" i="4" s="1"/>
  <c r="J19" i="4"/>
  <c r="L19" i="4"/>
  <c r="D18" i="4"/>
  <c r="F18" i="4"/>
  <c r="H18" i="4"/>
  <c r="M18" i="4" s="1"/>
  <c r="J18" i="4"/>
  <c r="L18" i="4"/>
  <c r="D17" i="4"/>
  <c r="F17" i="4"/>
  <c r="H17" i="4"/>
  <c r="M17" i="4" s="1"/>
  <c r="J17" i="4"/>
  <c r="L17" i="4"/>
  <c r="D16" i="4"/>
  <c r="F16" i="4"/>
  <c r="H16" i="4"/>
  <c r="M16" i="4" s="1"/>
  <c r="J16" i="4"/>
  <c r="L16" i="4"/>
  <c r="D15" i="4"/>
  <c r="F15" i="4"/>
  <c r="H15" i="4"/>
  <c r="M15" i="4" s="1"/>
  <c r="J15" i="4"/>
  <c r="L15" i="4"/>
  <c r="D14" i="4"/>
  <c r="F14" i="4"/>
  <c r="H14" i="4"/>
  <c r="M14" i="4" s="1"/>
  <c r="J14" i="4"/>
  <c r="L14" i="4"/>
  <c r="D13" i="4"/>
  <c r="F13" i="4"/>
  <c r="H13" i="4"/>
  <c r="M13" i="4" s="1"/>
  <c r="J13" i="4"/>
  <c r="L13" i="4"/>
  <c r="D12" i="4"/>
  <c r="F12" i="4"/>
  <c r="H12" i="4"/>
  <c r="M12" i="4" s="1"/>
  <c r="J12" i="4"/>
  <c r="L12" i="4"/>
  <c r="D11" i="4"/>
  <c r="F11" i="4"/>
  <c r="H11" i="4"/>
  <c r="M11" i="4" s="1"/>
  <c r="J11" i="4"/>
  <c r="L11" i="4"/>
  <c r="D10" i="4"/>
  <c r="F10" i="4"/>
  <c r="H10" i="4"/>
  <c r="M10" i="4" s="1"/>
  <c r="J10" i="4"/>
  <c r="L10" i="4"/>
  <c r="D9" i="4"/>
  <c r="F9" i="4"/>
  <c r="H9" i="4"/>
  <c r="M9" i="4" s="1"/>
  <c r="J9" i="4"/>
  <c r="L9" i="4"/>
  <c r="D8" i="4"/>
  <c r="F8" i="4"/>
  <c r="H8" i="4"/>
  <c r="M8" i="4" s="1"/>
  <c r="J8" i="4"/>
  <c r="L8" i="4"/>
  <c r="D7" i="4"/>
  <c r="F7" i="4"/>
  <c r="H7" i="4"/>
  <c r="M7" i="4" s="1"/>
  <c r="J7" i="4"/>
  <c r="L7" i="4"/>
  <c r="D6" i="4"/>
  <c r="F6" i="4"/>
  <c r="H6" i="4"/>
  <c r="M6" i="4" s="1"/>
  <c r="J6" i="4"/>
  <c r="L6" i="4"/>
  <c r="D5" i="4"/>
  <c r="F5" i="4"/>
  <c r="H5" i="4"/>
  <c r="M5" i="4" s="1"/>
  <c r="J5" i="4"/>
  <c r="L5" i="4"/>
  <c r="D4" i="4"/>
  <c r="F4" i="4"/>
  <c r="H4" i="4"/>
  <c r="J4" i="4"/>
  <c r="S17" i="4" s="1"/>
  <c r="L4" i="4"/>
  <c r="D3" i="4"/>
  <c r="F3" i="4"/>
  <c r="H3" i="4"/>
  <c r="T16" i="4" s="1"/>
  <c r="J3" i="4"/>
  <c r="U25" i="4"/>
  <c r="V15" i="4"/>
  <c r="U16" i="4"/>
  <c r="Y16" i="4"/>
  <c r="T18" i="4"/>
  <c r="X18" i="4"/>
  <c r="S16" i="4"/>
  <c r="U25" i="3"/>
  <c r="U16" i="3"/>
  <c r="U17" i="3"/>
  <c r="W17" i="3"/>
  <c r="Y17" i="3"/>
  <c r="Y18" i="3"/>
  <c r="S17" i="3"/>
  <c r="S18" i="3"/>
  <c r="Y18" i="5"/>
  <c r="W18" i="5"/>
  <c r="U18" i="5"/>
  <c r="S16" i="6"/>
  <c r="T16" i="6"/>
  <c r="U16" i="6"/>
  <c r="V16" i="6"/>
  <c r="W16" i="6"/>
  <c r="X16" i="6"/>
  <c r="W17" i="4"/>
  <c r="W15" i="4"/>
  <c r="S17" i="6"/>
  <c r="T17" i="6"/>
  <c r="U17" i="6"/>
  <c r="U19" i="6" s="1"/>
  <c r="V17" i="6"/>
  <c r="W17" i="6"/>
  <c r="X17" i="6"/>
  <c r="Y14" i="3"/>
  <c r="X14" i="3"/>
  <c r="W14" i="3"/>
  <c r="V14" i="3"/>
  <c r="U14" i="3"/>
  <c r="T14" i="3"/>
  <c r="Z14" i="3"/>
  <c r="S16" i="3"/>
  <c r="X17" i="3"/>
  <c r="V17" i="3"/>
  <c r="T16" i="3"/>
  <c r="W18" i="4"/>
  <c r="V16" i="4"/>
  <c r="Y14" i="4"/>
  <c r="U14" i="4"/>
  <c r="T14" i="5"/>
  <c r="X14" i="5"/>
  <c r="S18" i="5"/>
  <c r="Z18" i="5"/>
  <c r="V18" i="5"/>
  <c r="S14" i="6"/>
  <c r="S19" i="6" s="1"/>
  <c r="Z19" i="6" s="1"/>
  <c r="U14" i="6"/>
  <c r="W14" i="6"/>
  <c r="W19" i="6" s="1"/>
  <c r="Y14" i="6"/>
  <c r="S17" i="5"/>
  <c r="W17" i="5"/>
  <c r="U15" i="5"/>
  <c r="S18" i="6"/>
  <c r="U18" i="6"/>
  <c r="W18" i="6"/>
  <c r="Y18" i="6"/>
  <c r="T15" i="6"/>
  <c r="T19" i="6"/>
  <c r="V15" i="6"/>
  <c r="V19" i="6"/>
  <c r="X15" i="6"/>
  <c r="X19" i="6"/>
  <c r="Y15" i="6"/>
  <c r="Y19" i="6"/>
  <c r="Z15" i="6"/>
  <c r="Z18" i="6"/>
  <c r="Z14" i="6"/>
  <c r="X19" i="5" l="1"/>
  <c r="Z17" i="6"/>
  <c r="T14" i="4"/>
  <c r="V14" i="4"/>
  <c r="S14" i="4"/>
  <c r="M3" i="4"/>
  <c r="M7" i="3"/>
  <c r="M15" i="3"/>
  <c r="M23" i="3"/>
  <c r="M31" i="3"/>
  <c r="M39" i="3"/>
  <c r="M47" i="3"/>
  <c r="X16" i="5"/>
  <c r="V16" i="5"/>
  <c r="U16" i="5"/>
  <c r="Y16" i="5"/>
  <c r="U14" i="5"/>
  <c r="U19" i="5" s="1"/>
  <c r="V14" i="5"/>
  <c r="Y14" i="5"/>
  <c r="M3" i="5"/>
  <c r="M7" i="5"/>
  <c r="M11" i="5"/>
  <c r="M13" i="5"/>
  <c r="M17" i="5"/>
  <c r="M21" i="5"/>
  <c r="M25" i="5"/>
  <c r="M27" i="5"/>
  <c r="M31" i="5"/>
  <c r="M35" i="5"/>
  <c r="M39" i="5"/>
  <c r="M43" i="5"/>
  <c r="M47" i="5"/>
  <c r="Y15" i="5"/>
  <c r="V15" i="5"/>
  <c r="X17" i="5"/>
  <c r="T17" i="5"/>
  <c r="Z17" i="5" s="1"/>
  <c r="W14" i="5"/>
  <c r="S14" i="5"/>
  <c r="X14" i="4"/>
  <c r="X17" i="4"/>
  <c r="X16" i="3"/>
  <c r="X18" i="3"/>
  <c r="Z16" i="6"/>
  <c r="Y16" i="3"/>
  <c r="W14" i="4"/>
  <c r="U17" i="4"/>
  <c r="V17" i="4"/>
  <c r="Y17" i="4"/>
  <c r="T17" i="4"/>
  <c r="Z17" i="4" s="1"/>
  <c r="T15" i="4"/>
  <c r="X15" i="4"/>
  <c r="S15" i="4"/>
  <c r="Y15" i="4"/>
  <c r="Y19" i="4" s="1"/>
  <c r="U15" i="4"/>
  <c r="U19" i="4" s="1"/>
  <c r="W16" i="4"/>
  <c r="Z16" i="4" s="1"/>
  <c r="X16" i="4"/>
  <c r="M4" i="4"/>
  <c r="Z17" i="3"/>
  <c r="W16" i="3"/>
  <c r="W19" i="3" s="1"/>
  <c r="V16" i="3"/>
  <c r="T18" i="3"/>
  <c r="W18" i="3"/>
  <c r="V18" i="3"/>
  <c r="M4" i="3"/>
  <c r="U15" i="3"/>
  <c r="U19" i="3" s="1"/>
  <c r="Y15" i="3"/>
  <c r="Y19" i="3" s="1"/>
  <c r="S15" i="3"/>
  <c r="X15" i="3"/>
  <c r="V15" i="3"/>
  <c r="V19" i="3" s="1"/>
  <c r="T15" i="3"/>
  <c r="M11" i="3"/>
  <c r="M19" i="3"/>
  <c r="M27" i="3"/>
  <c r="M35" i="3"/>
  <c r="M43" i="3"/>
  <c r="U18" i="4"/>
  <c r="V18" i="4"/>
  <c r="S18" i="4"/>
  <c r="Y18" i="4"/>
  <c r="U23" i="6"/>
  <c r="V23" i="6" s="1"/>
  <c r="U24" i="6"/>
  <c r="V17" i="5"/>
  <c r="M3" i="3"/>
  <c r="M5" i="3"/>
  <c r="M9" i="3"/>
  <c r="M13" i="3"/>
  <c r="M17" i="3"/>
  <c r="M21" i="3"/>
  <c r="M25" i="3"/>
  <c r="M29" i="3"/>
  <c r="M33" i="3"/>
  <c r="M37" i="3"/>
  <c r="M41" i="3"/>
  <c r="M45" i="3"/>
  <c r="M49" i="3"/>
  <c r="T16" i="5"/>
  <c r="T19" i="5" s="1"/>
  <c r="S16" i="5"/>
  <c r="Z16" i="5" s="1"/>
  <c r="W16" i="5"/>
  <c r="W15" i="5"/>
  <c r="S15" i="5"/>
  <c r="U23" i="3" l="1"/>
  <c r="V23" i="3" s="1"/>
  <c r="U24" i="3"/>
  <c r="Z15" i="3"/>
  <c r="S19" i="3"/>
  <c r="Z18" i="3"/>
  <c r="W19" i="4"/>
  <c r="S19" i="5"/>
  <c r="Z14" i="5"/>
  <c r="U24" i="5"/>
  <c r="U23" i="5"/>
  <c r="V23" i="5" s="1"/>
  <c r="V19" i="5"/>
  <c r="U24" i="4"/>
  <c r="U23" i="4"/>
  <c r="V23" i="4" s="1"/>
  <c r="V19" i="4"/>
  <c r="T19" i="3"/>
  <c r="Z15" i="5"/>
  <c r="Z18" i="4"/>
  <c r="X19" i="3"/>
  <c r="Z16" i="3"/>
  <c r="Z15" i="4"/>
  <c r="X19" i="4"/>
  <c r="W19" i="5"/>
  <c r="Y19" i="5"/>
  <c r="S19" i="4"/>
  <c r="Z14" i="4"/>
  <c r="T19" i="4"/>
  <c r="Z19" i="4" l="1"/>
  <c r="Z19" i="3"/>
  <c r="Z19" i="5"/>
</calcChain>
</file>

<file path=xl/sharedStrings.xml><?xml version="1.0" encoding="utf-8"?>
<sst xmlns="http://schemas.openxmlformats.org/spreadsheetml/2006/main" count="112" uniqueCount="27">
  <si>
    <t xml:space="preserve">Naam </t>
  </si>
  <si>
    <t xml:space="preserve">30 m </t>
  </si>
  <si>
    <t>ver</t>
  </si>
  <si>
    <t>Totaal</t>
  </si>
  <si>
    <t>30 m</t>
  </si>
  <si>
    <t>30m</t>
  </si>
  <si>
    <t>gemiddelde</t>
  </si>
  <si>
    <t>TOTAAL</t>
  </si>
  <si>
    <t>meeste punten</t>
  </si>
  <si>
    <t>aantal deelnemers</t>
  </si>
  <si>
    <t>6' loop</t>
  </si>
  <si>
    <t>Lengte</t>
  </si>
  <si>
    <t>Gewicht</t>
  </si>
  <si>
    <t>Medicine</t>
  </si>
  <si>
    <t>6'loop</t>
  </si>
  <si>
    <t>Jongens 2e jaars miniemen</t>
  </si>
  <si>
    <t>Jongens 1e jaars miniemen</t>
  </si>
  <si>
    <t>BMI</t>
  </si>
  <si>
    <t>minstens 50 punten</t>
  </si>
  <si>
    <t>Tennisbal</t>
  </si>
  <si>
    <t>medecine</t>
  </si>
  <si>
    <t>Enkel kolom B,C,E,G,I,K invullen (schrijf alle resultaten met komma!), puntentelling en statistieken gebeuren automatisch.</t>
  </si>
  <si>
    <t>Meisjes 1e jaars miniemen</t>
  </si>
  <si>
    <t>Miniemen 1e jaars                  meisjes 2007</t>
  </si>
  <si>
    <t>Miniemen 2e jaars                         meisjes 2006</t>
  </si>
  <si>
    <t>Miniemen 1e jaars                       jongens 2007</t>
  </si>
  <si>
    <t>Miniemen 2e jaars                         jongens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</si>
</sst>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8" formatCode="0.0"/>
    <numFmt numFmtId="189" formatCode="0.00\ &quot;m&quot;"/>
    <numFmt numFmtId="190" formatCode="0\ &quot;m&quot;"/>
    <numFmt numFmtId="192" formatCode="0.0\ &quot;kg&quot;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11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0" xfId="0" applyFont="1"/>
    <xf numFmtId="0" fontId="4" fillId="2" borderId="19" xfId="0" applyFont="1" applyFill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0" xfId="0" applyFont="1" applyFill="1"/>
    <xf numFmtId="0" fontId="4" fillId="0" borderId="52" xfId="0" applyFont="1" applyBorder="1"/>
    <xf numFmtId="0" fontId="4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4" fillId="2" borderId="19" xfId="0" applyFont="1" applyFill="1" applyBorder="1"/>
    <xf numFmtId="189" fontId="4" fillId="0" borderId="47" xfId="0" applyNumberFormat="1" applyFont="1" applyFill="1" applyBorder="1"/>
    <xf numFmtId="192" fontId="4" fillId="0" borderId="48" xfId="0" applyNumberFormat="1" applyFont="1" applyFill="1" applyBorder="1"/>
    <xf numFmtId="2" fontId="4" fillId="0" borderId="2" xfId="0" applyNumberFormat="1" applyFont="1" applyFill="1" applyBorder="1"/>
    <xf numFmtId="0" fontId="3" fillId="0" borderId="0" xfId="0" applyFont="1" applyAlignment="1">
      <alignment horizontal="left"/>
    </xf>
    <xf numFmtId="0" fontId="3" fillId="3" borderId="1" xfId="0" applyFont="1" applyFill="1" applyBorder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0" borderId="51" xfId="0" applyFont="1" applyBorder="1"/>
    <xf numFmtId="0" fontId="3" fillId="0" borderId="10" xfId="0" applyFont="1" applyBorder="1" applyProtection="1">
      <protection locked="0"/>
    </xf>
    <xf numFmtId="0" fontId="3" fillId="0" borderId="38" xfId="0" applyFont="1" applyBorder="1"/>
    <xf numFmtId="189" fontId="3" fillId="0" borderId="38" xfId="0" applyNumberFormat="1" applyFont="1" applyBorder="1" applyProtection="1">
      <protection locked="0"/>
    </xf>
    <xf numFmtId="190" fontId="3" fillId="0" borderId="38" xfId="0" applyNumberFormat="1" applyFont="1" applyBorder="1" applyProtection="1">
      <protection locked="0"/>
    </xf>
    <xf numFmtId="0" fontId="4" fillId="0" borderId="21" xfId="0" applyFont="1" applyBorder="1"/>
    <xf numFmtId="189" fontId="3" fillId="0" borderId="6" xfId="0" applyNumberFormat="1" applyFont="1" applyBorder="1" applyAlignment="1">
      <alignment horizontal="left"/>
    </xf>
    <xf numFmtId="192" fontId="3" fillId="0" borderId="49" xfId="0" applyNumberFormat="1" applyFont="1" applyBorder="1" applyAlignment="1">
      <alignment horizontal="left"/>
    </xf>
    <xf numFmtId="2" fontId="4" fillId="0" borderId="9" xfId="0" applyNumberFormat="1" applyFont="1" applyBorder="1" applyAlignment="1">
      <alignment horizontal="left"/>
    </xf>
    <xf numFmtId="0" fontId="4" fillId="3" borderId="9" xfId="0" applyFont="1" applyFill="1" applyBorder="1"/>
    <xf numFmtId="0" fontId="3" fillId="0" borderId="10" xfId="0" applyFont="1" applyBorder="1" applyAlignment="1">
      <alignment horizontal="center"/>
    </xf>
    <xf numFmtId="189" fontId="3" fillId="0" borderId="38" xfId="0" applyNumberFormat="1" applyFont="1" applyFill="1" applyBorder="1" applyAlignment="1">
      <alignment horizontal="center"/>
    </xf>
    <xf numFmtId="190" fontId="3" fillId="0" borderId="38" xfId="0" applyNumberFormat="1" applyFont="1" applyBorder="1" applyAlignment="1">
      <alignment horizontal="center"/>
    </xf>
    <xf numFmtId="189" fontId="3" fillId="0" borderId="39" xfId="0" applyNumberFormat="1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Protection="1">
      <protection locked="0"/>
    </xf>
    <xf numFmtId="0" fontId="3" fillId="0" borderId="13" xfId="0" applyFont="1" applyBorder="1"/>
    <xf numFmtId="189" fontId="3" fillId="0" borderId="13" xfId="0" applyNumberFormat="1" applyFont="1" applyBorder="1" applyProtection="1">
      <protection locked="0"/>
    </xf>
    <xf numFmtId="190" fontId="3" fillId="0" borderId="13" xfId="0" applyNumberFormat="1" applyFont="1" applyBorder="1" applyProtection="1">
      <protection locked="0"/>
    </xf>
    <xf numFmtId="0" fontId="4" fillId="0" borderId="14" xfId="0" applyFont="1" applyBorder="1"/>
    <xf numFmtId="189" fontId="4" fillId="0" borderId="12" xfId="0" applyNumberFormat="1" applyFont="1" applyBorder="1"/>
    <xf numFmtId="192" fontId="4" fillId="0" borderId="45" xfId="0" applyNumberFormat="1" applyFont="1" applyBorder="1"/>
    <xf numFmtId="2" fontId="4" fillId="0" borderId="15" xfId="0" applyNumberFormat="1" applyFont="1" applyBorder="1" applyAlignment="1">
      <alignment horizontal="left"/>
    </xf>
    <xf numFmtId="0" fontId="4" fillId="3" borderId="15" xfId="0" applyFont="1" applyFill="1" applyBorder="1"/>
    <xf numFmtId="0" fontId="3" fillId="0" borderId="16" xfId="0" applyFont="1" applyBorder="1" applyAlignment="1">
      <alignment horizontal="center"/>
    </xf>
    <xf numFmtId="189" fontId="3" fillId="0" borderId="13" xfId="0" applyNumberFormat="1" applyFont="1" applyFill="1" applyBorder="1" applyAlignment="1">
      <alignment horizontal="center"/>
    </xf>
    <xf numFmtId="190" fontId="3" fillId="0" borderId="13" xfId="0" applyNumberFormat="1" applyFont="1" applyBorder="1" applyAlignment="1">
      <alignment horizontal="center"/>
    </xf>
    <xf numFmtId="189" fontId="3" fillId="0" borderId="40" xfId="0" applyNumberFormat="1" applyFont="1" applyFill="1" applyBorder="1" applyAlignment="1">
      <alignment horizontal="center"/>
    </xf>
    <xf numFmtId="0" fontId="3" fillId="0" borderId="12" xfId="0" applyFont="1" applyBorder="1" applyProtection="1">
      <protection locked="0"/>
    </xf>
    <xf numFmtId="0" fontId="4" fillId="3" borderId="17" xfId="0" applyFont="1" applyFill="1" applyBorder="1"/>
    <xf numFmtId="0" fontId="3" fillId="0" borderId="18" xfId="0" applyFont="1" applyBorder="1" applyAlignment="1">
      <alignment horizontal="center"/>
    </xf>
    <xf numFmtId="189" fontId="3" fillId="0" borderId="36" xfId="0" applyNumberFormat="1" applyFont="1" applyFill="1" applyBorder="1" applyAlignment="1">
      <alignment horizontal="center"/>
    </xf>
    <xf numFmtId="190" fontId="3" fillId="0" borderId="36" xfId="0" applyNumberFormat="1" applyFont="1" applyBorder="1" applyAlignment="1">
      <alignment horizontal="center"/>
    </xf>
    <xf numFmtId="189" fontId="3" fillId="0" borderId="4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53" xfId="0" applyFont="1" applyFill="1" applyBorder="1" applyAlignment="1"/>
    <xf numFmtId="0" fontId="4" fillId="3" borderId="54" xfId="0" applyFont="1" applyFill="1" applyBorder="1" applyAlignment="1"/>
    <xf numFmtId="0" fontId="4" fillId="3" borderId="19" xfId="0" applyFont="1" applyFill="1" applyBorder="1" applyAlignment="1"/>
    <xf numFmtId="0" fontId="4" fillId="3" borderId="20" xfId="0" applyFont="1" applyFill="1" applyBorder="1" applyAlignment="1">
      <alignment horizontal="right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88" fontId="4" fillId="3" borderId="21" xfId="0" applyNumberFormat="1" applyFont="1" applyFill="1" applyBorder="1"/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Fill="1" applyBorder="1"/>
    <xf numFmtId="0" fontId="5" fillId="0" borderId="22" xfId="0" applyFont="1" applyFill="1" applyBorder="1"/>
    <xf numFmtId="188" fontId="3" fillId="0" borderId="14" xfId="0" applyNumberFormat="1" applyFont="1" applyBorder="1"/>
    <xf numFmtId="0" fontId="5" fillId="0" borderId="23" xfId="0" applyFont="1" applyBorder="1"/>
    <xf numFmtId="0" fontId="5" fillId="0" borderId="10" xfId="0" applyFont="1" applyBorder="1"/>
    <xf numFmtId="0" fontId="5" fillId="0" borderId="10" xfId="0" applyFont="1" applyFill="1" applyBorder="1"/>
    <xf numFmtId="0" fontId="5" fillId="0" borderId="21" xfId="0" applyFont="1" applyBorder="1"/>
    <xf numFmtId="16" fontId="4" fillId="3" borderId="20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right"/>
    </xf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Fill="1" applyBorder="1"/>
    <xf numFmtId="0" fontId="5" fillId="0" borderId="27" xfId="0" applyFont="1" applyBorder="1"/>
    <xf numFmtId="0" fontId="5" fillId="0" borderId="28" xfId="0" applyFont="1" applyBorder="1"/>
    <xf numFmtId="0" fontId="3" fillId="0" borderId="0" xfId="0" applyFont="1" applyAlignment="1">
      <alignment horizontal="right"/>
    </xf>
    <xf numFmtId="188" fontId="3" fillId="0" borderId="24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3" fillId="0" borderId="29" xfId="0" applyFont="1" applyFill="1" applyBorder="1"/>
    <xf numFmtId="9" fontId="3" fillId="0" borderId="30" xfId="1" applyFont="1" applyBorder="1"/>
    <xf numFmtId="0" fontId="4" fillId="3" borderId="3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32" xfId="0" applyFont="1" applyBorder="1"/>
    <xf numFmtId="0" fontId="4" fillId="3" borderId="33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3" fillId="0" borderId="28" xfId="0" applyFont="1" applyFill="1" applyBorder="1"/>
    <xf numFmtId="0" fontId="3" fillId="0" borderId="27" xfId="0" applyFont="1" applyBorder="1"/>
    <xf numFmtId="0" fontId="3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/>
    <xf numFmtId="189" fontId="3" fillId="0" borderId="36" xfId="0" applyNumberFormat="1" applyFont="1" applyBorder="1" applyProtection="1">
      <protection locked="0"/>
    </xf>
    <xf numFmtId="190" fontId="3" fillId="0" borderId="36" xfId="0" applyNumberFormat="1" applyFont="1" applyBorder="1" applyProtection="1">
      <protection locked="0"/>
    </xf>
    <xf numFmtId="0" fontId="4" fillId="0" borderId="37" xfId="0" applyFont="1" applyBorder="1"/>
    <xf numFmtId="189" fontId="4" fillId="0" borderId="35" xfId="0" applyNumberFormat="1" applyFont="1" applyBorder="1"/>
    <xf numFmtId="192" fontId="4" fillId="0" borderId="46" xfId="0" applyNumberFormat="1" applyFont="1" applyBorder="1"/>
    <xf numFmtId="2" fontId="4" fillId="0" borderId="17" xfId="0" applyNumberFormat="1" applyFont="1" applyBorder="1" applyAlignment="1">
      <alignment horizontal="left"/>
    </xf>
    <xf numFmtId="189" fontId="3" fillId="0" borderId="0" xfId="0" applyNumberFormat="1" applyFont="1"/>
    <xf numFmtId="189" fontId="4" fillId="0" borderId="0" xfId="0" applyNumberFormat="1" applyFont="1"/>
    <xf numFmtId="190" fontId="3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2" borderId="2" xfId="0" applyFont="1" applyFill="1" applyBorder="1"/>
    <xf numFmtId="0" fontId="3" fillId="0" borderId="9" xfId="0" applyFont="1" applyBorder="1"/>
    <xf numFmtId="0" fontId="3" fillId="0" borderId="50" xfId="0" applyFont="1" applyBorder="1" applyProtection="1">
      <protection locked="0"/>
    </xf>
    <xf numFmtId="0" fontId="3" fillId="0" borderId="7" xfId="0" applyFont="1" applyBorder="1"/>
    <xf numFmtId="189" fontId="3" fillId="0" borderId="7" xfId="0" applyNumberFormat="1" applyFont="1" applyBorder="1" applyProtection="1">
      <protection locked="0"/>
    </xf>
    <xf numFmtId="190" fontId="3" fillId="0" borderId="7" xfId="0" applyNumberFormat="1" applyFont="1" applyBorder="1" applyProtection="1">
      <protection locked="0"/>
    </xf>
    <xf numFmtId="0" fontId="4" fillId="0" borderId="8" xfId="0" applyFont="1" applyBorder="1"/>
    <xf numFmtId="189" fontId="3" fillId="0" borderId="38" xfId="0" applyNumberFormat="1" applyFont="1" applyBorder="1" applyAlignment="1">
      <alignment horizontal="center"/>
    </xf>
    <xf numFmtId="189" fontId="3" fillId="0" borderId="39" xfId="0" applyNumberFormat="1" applyFont="1" applyBorder="1" applyAlignment="1">
      <alignment horizontal="center"/>
    </xf>
    <xf numFmtId="189" fontId="3" fillId="0" borderId="13" xfId="0" applyNumberFormat="1" applyFont="1" applyBorder="1" applyAlignment="1">
      <alignment horizontal="center"/>
    </xf>
    <xf numFmtId="189" fontId="3" fillId="0" borderId="40" xfId="0" applyNumberFormat="1" applyFont="1" applyBorder="1" applyAlignment="1">
      <alignment horizontal="center"/>
    </xf>
    <xf numFmtId="189" fontId="3" fillId="0" borderId="36" xfId="0" applyNumberFormat="1" applyFont="1" applyBorder="1" applyAlignment="1">
      <alignment horizontal="center"/>
    </xf>
    <xf numFmtId="189" fontId="3" fillId="0" borderId="41" xfId="0" applyNumberFormat="1" applyFont="1" applyBorder="1" applyAlignment="1">
      <alignment horizontal="center"/>
    </xf>
    <xf numFmtId="0" fontId="3" fillId="0" borderId="29" xfId="0" applyFont="1" applyBorder="1"/>
    <xf numFmtId="0" fontId="3" fillId="0" borderId="0" xfId="0" applyFont="1" applyBorder="1"/>
    <xf numFmtId="0" fontId="3" fillId="0" borderId="28" xfId="0" applyFont="1" applyBorder="1"/>
    <xf numFmtId="0" fontId="4" fillId="2" borderId="1" xfId="0" applyFont="1" applyFill="1" applyBorder="1"/>
    <xf numFmtId="0" fontId="3" fillId="0" borderId="9" xfId="0" applyFont="1" applyBorder="1" applyProtection="1">
      <protection locked="0"/>
    </xf>
    <xf numFmtId="2" fontId="3" fillId="0" borderId="50" xfId="0" applyNumberFormat="1" applyFont="1" applyBorder="1" applyProtection="1">
      <protection locked="0"/>
    </xf>
    <xf numFmtId="0" fontId="4" fillId="0" borderId="42" xfId="0" applyFont="1" applyBorder="1"/>
    <xf numFmtId="2" fontId="3" fillId="0" borderId="16" xfId="0" applyNumberFormat="1" applyFont="1" applyBorder="1" applyProtection="1">
      <protection locked="0"/>
    </xf>
    <xf numFmtId="0" fontId="4" fillId="0" borderId="43" xfId="0" applyFont="1" applyBorder="1"/>
    <xf numFmtId="2" fontId="3" fillId="0" borderId="12" xfId="0" applyNumberFormat="1" applyFont="1" applyBorder="1" applyProtection="1">
      <protection locked="0"/>
    </xf>
    <xf numFmtId="2" fontId="3" fillId="0" borderId="35" xfId="0" applyNumberFormat="1" applyFont="1" applyBorder="1" applyProtection="1">
      <protection locked="0"/>
    </xf>
    <xf numFmtId="0" fontId="4" fillId="0" borderId="44" xfId="0" applyFont="1" applyBorder="1"/>
    <xf numFmtId="2" fontId="3" fillId="0" borderId="0" xfId="0" applyNumberFormat="1" applyFont="1"/>
    <xf numFmtId="192" fontId="3" fillId="0" borderId="0" xfId="0" applyNumberFormat="1" applyFont="1"/>
    <xf numFmtId="0" fontId="3" fillId="0" borderId="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</cellXfs>
  <cellStyles count="2">
    <cellStyle name="Procent" xfId="1" builtinId="5"/>
    <cellStyle name="Standaard" xfId="0" builtinId="0"/>
  </cellStyles>
  <dxfs count="16"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0</xdr:row>
      <xdr:rowOff>66675</xdr:rowOff>
    </xdr:from>
    <xdr:to>
      <xdr:col>1</xdr:col>
      <xdr:colOff>1724025</xdr:colOff>
      <xdr:row>0</xdr:row>
      <xdr:rowOff>557717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66675"/>
          <a:ext cx="504825" cy="4910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1</xdr:row>
      <xdr:rowOff>333375</xdr:rowOff>
    </xdr:from>
    <xdr:to>
      <xdr:col>1</xdr:col>
      <xdr:colOff>1790700</xdr:colOff>
      <xdr:row>1</xdr:row>
      <xdr:rowOff>619125</xdr:rowOff>
    </xdr:to>
    <xdr:pic>
      <xdr:nvPicPr>
        <xdr:cNvPr id="2056" name="Picture 1" descr="®VAL_RGB_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542925"/>
          <a:ext cx="619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1228725</xdr:colOff>
      <xdr:row>0</xdr:row>
      <xdr:rowOff>38100</xdr:rowOff>
    </xdr:from>
    <xdr:to>
      <xdr:col>1</xdr:col>
      <xdr:colOff>1733550</xdr:colOff>
      <xdr:row>0</xdr:row>
      <xdr:rowOff>529142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38100"/>
          <a:ext cx="504825" cy="491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1228725</xdr:colOff>
      <xdr:row>0</xdr:row>
      <xdr:rowOff>47625</xdr:rowOff>
    </xdr:from>
    <xdr:to>
      <xdr:col>1</xdr:col>
      <xdr:colOff>1733550</xdr:colOff>
      <xdr:row>0</xdr:row>
      <xdr:rowOff>538667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47625"/>
          <a:ext cx="504825" cy="491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1</xdr:row>
      <xdr:rowOff>333375</xdr:rowOff>
    </xdr:from>
    <xdr:to>
      <xdr:col>1</xdr:col>
      <xdr:colOff>1781175</xdr:colOff>
      <xdr:row>1</xdr:row>
      <xdr:rowOff>619125</xdr:rowOff>
    </xdr:to>
    <xdr:pic>
      <xdr:nvPicPr>
        <xdr:cNvPr id="7176" name="Picture 1" descr="®VAL_RGB_L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42925"/>
          <a:ext cx="619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1228725</xdr:colOff>
      <xdr:row>0</xdr:row>
      <xdr:rowOff>66675</xdr:rowOff>
    </xdr:from>
    <xdr:to>
      <xdr:col>1</xdr:col>
      <xdr:colOff>1733550</xdr:colOff>
      <xdr:row>0</xdr:row>
      <xdr:rowOff>557717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66675"/>
          <a:ext cx="504825" cy="491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workbookViewId="0">
      <selection activeCell="B8" sqref="B8"/>
    </sheetView>
  </sheetViews>
  <sheetFormatPr defaultRowHeight="15" x14ac:dyDescent="0.3"/>
  <cols>
    <col min="1" max="1" width="3" style="3" bestFit="1" customWidth="1"/>
    <col min="2" max="2" width="27" style="3" customWidth="1"/>
    <col min="3" max="3" width="6.28515625" style="3" customWidth="1"/>
    <col min="4" max="4" width="3" style="3" bestFit="1" customWidth="1"/>
    <col min="5" max="5" width="7.7109375" style="107" bestFit="1" customWidth="1"/>
    <col min="6" max="6" width="3" style="3" bestFit="1" customWidth="1"/>
    <col min="7" max="7" width="7.7109375" style="108" bestFit="1" customWidth="1"/>
    <col min="8" max="8" width="3" style="3" bestFit="1" customWidth="1"/>
    <col min="9" max="9" width="7.140625" style="109" bestFit="1" customWidth="1"/>
    <col min="10" max="10" width="3" style="3" bestFit="1" customWidth="1"/>
    <col min="11" max="11" width="6.7109375" style="107" bestFit="1" customWidth="1"/>
    <col min="12" max="12" width="3" style="3" bestFit="1" customWidth="1"/>
    <col min="13" max="13" width="6.42578125" style="3" bestFit="1" customWidth="1"/>
    <col min="14" max="14" width="6.85546875" style="3" bestFit="1" customWidth="1"/>
    <col min="15" max="15" width="8.140625" style="3" bestFit="1" customWidth="1"/>
    <col min="16" max="16" width="8.85546875" style="3" bestFit="1" customWidth="1"/>
    <col min="17" max="17" width="9.140625" style="3"/>
    <col min="18" max="18" width="18.85546875" style="3" bestFit="1" customWidth="1"/>
    <col min="19" max="19" width="5.42578125" style="3" bestFit="1" customWidth="1"/>
    <col min="20" max="20" width="6.85546875" style="3" bestFit="1" customWidth="1"/>
    <col min="21" max="21" width="9.5703125" style="3" bestFit="1" customWidth="1"/>
    <col min="22" max="23" width="8.85546875" style="3" bestFit="1" customWidth="1"/>
    <col min="24" max="25" width="3.28515625" style="3" bestFit="1" customWidth="1"/>
    <col min="26" max="26" width="11.140625" style="3" bestFit="1" customWidth="1"/>
    <col min="27" max="16384" width="9.140625" style="3"/>
  </cols>
  <sheetData>
    <row r="1" spans="1:26" ht="49.5" customHeight="1" thickBot="1" x14ac:dyDescent="0.35">
      <c r="B1" s="4" t="s">
        <v>23</v>
      </c>
      <c r="C1" s="5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26" ht="15.75" thickBot="1" x14ac:dyDescent="0.35">
      <c r="B2" s="110" t="s">
        <v>0</v>
      </c>
      <c r="C2" s="111" t="s">
        <v>1</v>
      </c>
      <c r="D2" s="112"/>
      <c r="E2" s="111" t="s">
        <v>2</v>
      </c>
      <c r="F2" s="112"/>
      <c r="G2" s="111" t="s">
        <v>19</v>
      </c>
      <c r="H2" s="112"/>
      <c r="I2" s="111" t="s">
        <v>10</v>
      </c>
      <c r="J2" s="113"/>
      <c r="K2" s="111" t="s">
        <v>13</v>
      </c>
      <c r="L2" s="112"/>
      <c r="M2" s="114" t="s">
        <v>3</v>
      </c>
      <c r="N2" s="14" t="s">
        <v>11</v>
      </c>
      <c r="O2" s="15" t="s">
        <v>12</v>
      </c>
      <c r="P2" s="16" t="s">
        <v>17</v>
      </c>
      <c r="Q2" s="17"/>
      <c r="R2" s="18"/>
      <c r="S2" s="19" t="s">
        <v>4</v>
      </c>
      <c r="T2" s="20" t="s">
        <v>2</v>
      </c>
      <c r="U2" s="20" t="s">
        <v>19</v>
      </c>
      <c r="V2" s="20" t="s">
        <v>14</v>
      </c>
      <c r="W2" s="21" t="s">
        <v>13</v>
      </c>
    </row>
    <row r="3" spans="1:26" x14ac:dyDescent="0.3">
      <c r="A3" s="3">
        <v>1</v>
      </c>
      <c r="B3" s="115"/>
      <c r="C3" s="141"/>
      <c r="D3" s="117" t="str">
        <f>IF(C3="","",IF(C3&lt;=$S$8,12,IF(C3&lt;=$S$7,10,IF(C3&lt;=$S$6,8,IF(C3&lt;=$S$5,6,IF(C3&lt;=$S$4,4,IF(C3&lt;=$S$3,2,0)))))))</f>
        <v/>
      </c>
      <c r="E3" s="118"/>
      <c r="F3" s="117" t="str">
        <f>IF(E3="","",IF(E3&gt;=$T$8,12,IF(E3&gt;=$T$7,10,IF(E3&gt;=$T$6,8,IF(E3&gt;=$T$5,6,IF(E3&gt;=$T$4,4,IF(E3&gt;=$T$3,2,0)))))))</f>
        <v/>
      </c>
      <c r="G3" s="118"/>
      <c r="H3" s="117" t="str">
        <f>IF(G3="","",IF(G3&gt;=$U$8,12,IF(G3&gt;=$U$7,10,IF(G3&gt;=$U$6,8,IF(G3&gt;=$U$5,6,IF(G3&gt;=$U$4,4,IF(G3&gt;=$U$3,2,0)))))))</f>
        <v/>
      </c>
      <c r="I3" s="119"/>
      <c r="J3" s="117" t="str">
        <f>IF(I3="","",IF(I3&gt;=$V$8,12,IF(I3&gt;=$V$7,10,IF(I3&gt;=$V$6,8,IF(I3&gt;=$V$5,6,IF(I3&gt;=$V$4,4,IF(I3&gt;=$V$3,2,0)))))))</f>
        <v/>
      </c>
      <c r="K3" s="118"/>
      <c r="L3" s="117" t="str">
        <f>IF(K3="","",IF(K3&gt;=$W$8,12,IF(K3&gt;=$W$7,10,IF(K3&gt;=$W$6,8,IF(K3&gt;=$W$5,6,IF(K3&gt;=$W$4,4,IF(K3&gt;=$W$3,2,0)))))))</f>
        <v/>
      </c>
      <c r="M3" s="120">
        <f>IF(D3="",0,D3)+IF(F3="",0,F3)+IF(H3="",0,H3)+IF(J3="",0,J3)+IF(L3="",0,L3)</f>
        <v>0</v>
      </c>
      <c r="N3" s="28"/>
      <c r="O3" s="29"/>
      <c r="P3" s="30" t="e">
        <f>O3/(N3*N3)</f>
        <v>#DIV/0!</v>
      </c>
      <c r="R3" s="31">
        <v>2</v>
      </c>
      <c r="S3" s="32">
        <v>6.4</v>
      </c>
      <c r="T3" s="33">
        <v>1.3</v>
      </c>
      <c r="U3" s="33">
        <v>9</v>
      </c>
      <c r="V3" s="34">
        <v>1000</v>
      </c>
      <c r="W3" s="35">
        <v>3.25</v>
      </c>
    </row>
    <row r="4" spans="1:26" x14ac:dyDescent="0.3">
      <c r="A4" s="3">
        <v>2</v>
      </c>
      <c r="B4" s="36"/>
      <c r="C4" s="50"/>
      <c r="D4" s="38" t="str">
        <f t="shared" ref="D4:D50" si="0">IF(C4="","",IF(C4&lt;=$S$8,12,IF(C4&lt;=$S$7,10,IF(C4&lt;=$S$6,8,IF(C4&lt;=$S$5,6,IF(C4&lt;=$S$4,4,IF(C4&lt;=$S$3,2,0)))))))</f>
        <v/>
      </c>
      <c r="E4" s="39"/>
      <c r="F4" s="38" t="str">
        <f>IF(E4="","",IF(E4&gt;=$T$8,12,IF(E4&gt;=$T$7,10,IF(E4&gt;=$T$6,8,IF(E4&gt;=$T$5,6,IF(E4&gt;=$T$4,4,IF(E4&gt;=$T$3,2,0)))))))</f>
        <v/>
      </c>
      <c r="G4" s="39"/>
      <c r="H4" s="38" t="str">
        <f t="shared" ref="H4:H50" si="1">IF(G4="","",IF(G4&gt;=$U$8,12,IF(G4&gt;=$U$7,10,IF(G4&gt;=$U$6,8,IF(G4&gt;=$U$5,6,IF(G4&gt;=$U$4,4,IF(G4&gt;=$U$3,2,0)))))))</f>
        <v/>
      </c>
      <c r="I4" s="40"/>
      <c r="J4" s="38" t="str">
        <f t="shared" ref="J4:J50" si="2">IF(I4="","",IF(I4&gt;=$V$8,12,IF(I4&gt;=$V$7,10,IF(I4&gt;=$V$6,8,IF(I4&gt;=$V$5,6,IF(I4&gt;=$V$4,4,IF(I4&gt;=$V$3,2,0)))))))</f>
        <v/>
      </c>
      <c r="K4" s="39"/>
      <c r="L4" s="38" t="str">
        <f t="shared" ref="L4:L50" si="3">IF(K4="","",IF(K4&gt;=$W$8,12,IF(K4&gt;=$W$7,10,IF(K4&gt;=$W$6,8,IF(K4&gt;=$W$5,6,IF(K4&gt;=$W$4,4,IF(K4&gt;=$W$3,2,0)))))))</f>
        <v/>
      </c>
      <c r="M4" s="41">
        <f>IF(D4="",0,D4)+IF(F4="",0,F4)+IF(H4="",0,H4)+IF(J4="",0,J4)+IF(L4="",0,L4)</f>
        <v>0</v>
      </c>
      <c r="N4" s="42"/>
      <c r="O4" s="43"/>
      <c r="P4" s="44" t="e">
        <f t="shared" ref="P4:P50" si="4">O4/(N4*N4)</f>
        <v>#DIV/0!</v>
      </c>
      <c r="R4" s="45">
        <v>4</v>
      </c>
      <c r="S4" s="46">
        <v>6.1</v>
      </c>
      <c r="T4" s="47">
        <v>1.4</v>
      </c>
      <c r="U4" s="47">
        <v>11</v>
      </c>
      <c r="V4" s="48">
        <v>1200</v>
      </c>
      <c r="W4" s="49">
        <v>3.85</v>
      </c>
    </row>
    <row r="5" spans="1:26" x14ac:dyDescent="0.3">
      <c r="A5" s="3">
        <v>3</v>
      </c>
      <c r="B5" s="36"/>
      <c r="C5" s="50"/>
      <c r="D5" s="38" t="str">
        <f t="shared" si="0"/>
        <v/>
      </c>
      <c r="E5" s="39"/>
      <c r="F5" s="38" t="str">
        <f t="shared" ref="F5:F50" si="5">IF(E5="","",IF(E5&gt;=$T$8,12,IF(E5&gt;=$T$7,10,IF(E5&gt;=$T$6,8,IF(E5&gt;=$T$5,6,IF(E5&gt;=$T$4,4,IF(E5&gt;=$T$3,2,0)))))))</f>
        <v/>
      </c>
      <c r="G5" s="39"/>
      <c r="H5" s="38" t="str">
        <f t="shared" si="1"/>
        <v/>
      </c>
      <c r="I5" s="40"/>
      <c r="J5" s="38" t="str">
        <f t="shared" si="2"/>
        <v/>
      </c>
      <c r="K5" s="39"/>
      <c r="L5" s="38" t="str">
        <f t="shared" si="3"/>
        <v/>
      </c>
      <c r="M5" s="41">
        <f t="shared" ref="M5:M50" si="6">IF(D5="",0,D5)+IF(F5="",0,F5)+IF(H5="",0,H5)+IF(J5="",0,J5)+IF(L5="",0,L5)</f>
        <v>0</v>
      </c>
      <c r="N5" s="42"/>
      <c r="O5" s="43"/>
      <c r="P5" s="44" t="e">
        <f t="shared" si="4"/>
        <v>#DIV/0!</v>
      </c>
      <c r="R5" s="45">
        <v>6</v>
      </c>
      <c r="S5" s="46">
        <v>5.8</v>
      </c>
      <c r="T5" s="47">
        <v>1.5</v>
      </c>
      <c r="U5" s="47">
        <v>13</v>
      </c>
      <c r="V5" s="48">
        <v>1350</v>
      </c>
      <c r="W5" s="49">
        <v>4.0999999999999996</v>
      </c>
    </row>
    <row r="6" spans="1:26" x14ac:dyDescent="0.3">
      <c r="A6" s="3">
        <v>4</v>
      </c>
      <c r="B6" s="36"/>
      <c r="C6" s="50"/>
      <c r="D6" s="38" t="str">
        <f t="shared" si="0"/>
        <v/>
      </c>
      <c r="E6" s="39"/>
      <c r="F6" s="38" t="str">
        <f t="shared" si="5"/>
        <v/>
      </c>
      <c r="G6" s="39"/>
      <c r="H6" s="38" t="str">
        <f t="shared" si="1"/>
        <v/>
      </c>
      <c r="I6" s="40"/>
      <c r="J6" s="38" t="str">
        <f t="shared" si="2"/>
        <v/>
      </c>
      <c r="K6" s="39"/>
      <c r="L6" s="38" t="str">
        <f t="shared" si="3"/>
        <v/>
      </c>
      <c r="M6" s="41">
        <f t="shared" si="6"/>
        <v>0</v>
      </c>
      <c r="N6" s="42"/>
      <c r="O6" s="43"/>
      <c r="P6" s="44" t="e">
        <f t="shared" si="4"/>
        <v>#DIV/0!</v>
      </c>
      <c r="R6" s="45">
        <v>8</v>
      </c>
      <c r="S6" s="46">
        <v>5.5</v>
      </c>
      <c r="T6" s="47">
        <v>1.65</v>
      </c>
      <c r="U6" s="47">
        <v>15</v>
      </c>
      <c r="V6" s="48">
        <v>1400</v>
      </c>
      <c r="W6" s="49">
        <v>4.3</v>
      </c>
    </row>
    <row r="7" spans="1:26" x14ac:dyDescent="0.3">
      <c r="A7" s="3">
        <v>5</v>
      </c>
      <c r="B7" s="2"/>
      <c r="C7" s="50"/>
      <c r="D7" s="38" t="str">
        <f t="shared" si="0"/>
        <v/>
      </c>
      <c r="E7" s="39"/>
      <c r="F7" s="38" t="str">
        <f t="shared" si="5"/>
        <v/>
      </c>
      <c r="G7" s="39"/>
      <c r="H7" s="38" t="str">
        <f t="shared" si="1"/>
        <v/>
      </c>
      <c r="I7" s="40"/>
      <c r="J7" s="38" t="str">
        <f t="shared" si="2"/>
        <v/>
      </c>
      <c r="K7" s="39"/>
      <c r="L7" s="38" t="str">
        <f t="shared" si="3"/>
        <v/>
      </c>
      <c r="M7" s="41">
        <f t="shared" si="6"/>
        <v>0</v>
      </c>
      <c r="N7" s="42"/>
      <c r="O7" s="43"/>
      <c r="P7" s="44" t="e">
        <f t="shared" si="4"/>
        <v>#DIV/0!</v>
      </c>
      <c r="R7" s="45">
        <v>10</v>
      </c>
      <c r="S7" s="46">
        <v>5.4</v>
      </c>
      <c r="T7" s="47">
        <v>1.8</v>
      </c>
      <c r="U7" s="47">
        <v>17</v>
      </c>
      <c r="V7" s="48">
        <v>1450</v>
      </c>
      <c r="W7" s="49">
        <v>4.75</v>
      </c>
    </row>
    <row r="8" spans="1:26" ht="15.75" thickBot="1" x14ac:dyDescent="0.35">
      <c r="A8" s="3">
        <v>6</v>
      </c>
      <c r="B8" s="2"/>
      <c r="C8" s="50"/>
      <c r="D8" s="38" t="str">
        <f t="shared" si="0"/>
        <v/>
      </c>
      <c r="E8" s="39"/>
      <c r="F8" s="38" t="str">
        <f t="shared" si="5"/>
        <v/>
      </c>
      <c r="G8" s="39"/>
      <c r="H8" s="38" t="str">
        <f t="shared" si="1"/>
        <v/>
      </c>
      <c r="I8" s="40"/>
      <c r="J8" s="38" t="str">
        <f t="shared" si="2"/>
        <v/>
      </c>
      <c r="K8" s="39"/>
      <c r="L8" s="38" t="str">
        <f t="shared" si="3"/>
        <v/>
      </c>
      <c r="M8" s="41">
        <f t="shared" si="6"/>
        <v>0</v>
      </c>
      <c r="N8" s="42"/>
      <c r="O8" s="43"/>
      <c r="P8" s="44" t="e">
        <f t="shared" si="4"/>
        <v>#DIV/0!</v>
      </c>
      <c r="R8" s="51">
        <v>12</v>
      </c>
      <c r="S8" s="52">
        <v>5.3</v>
      </c>
      <c r="T8" s="53">
        <v>1.95</v>
      </c>
      <c r="U8" s="53">
        <v>19</v>
      </c>
      <c r="V8" s="54">
        <v>1500</v>
      </c>
      <c r="W8" s="55">
        <v>5.26</v>
      </c>
    </row>
    <row r="9" spans="1:26" x14ac:dyDescent="0.3">
      <c r="A9" s="3">
        <v>7</v>
      </c>
      <c r="B9" s="2"/>
      <c r="C9" s="37"/>
      <c r="D9" s="38" t="str">
        <f t="shared" si="0"/>
        <v/>
      </c>
      <c r="E9" s="39"/>
      <c r="F9" s="38" t="str">
        <f t="shared" si="5"/>
        <v/>
      </c>
      <c r="G9" s="39"/>
      <c r="H9" s="38" t="str">
        <f t="shared" si="1"/>
        <v/>
      </c>
      <c r="I9" s="40"/>
      <c r="J9" s="38" t="str">
        <f t="shared" si="2"/>
        <v/>
      </c>
      <c r="K9" s="39"/>
      <c r="L9" s="38" t="str">
        <f t="shared" si="3"/>
        <v/>
      </c>
      <c r="M9" s="41">
        <f t="shared" si="6"/>
        <v>0</v>
      </c>
      <c r="N9" s="42"/>
      <c r="O9" s="43"/>
      <c r="P9" s="44" t="e">
        <f t="shared" si="4"/>
        <v>#DIV/0!</v>
      </c>
    </row>
    <row r="10" spans="1:26" x14ac:dyDescent="0.3">
      <c r="A10" s="3">
        <v>8</v>
      </c>
      <c r="B10" s="2"/>
      <c r="C10" s="37"/>
      <c r="D10" s="38" t="str">
        <f t="shared" si="0"/>
        <v/>
      </c>
      <c r="E10" s="39"/>
      <c r="F10" s="38" t="str">
        <f t="shared" si="5"/>
        <v/>
      </c>
      <c r="G10" s="39"/>
      <c r="H10" s="38" t="str">
        <f t="shared" si="1"/>
        <v/>
      </c>
      <c r="I10" s="40"/>
      <c r="J10" s="38" t="str">
        <f t="shared" si="2"/>
        <v/>
      </c>
      <c r="K10" s="39"/>
      <c r="L10" s="38" t="str">
        <f t="shared" si="3"/>
        <v/>
      </c>
      <c r="M10" s="41">
        <f t="shared" si="6"/>
        <v>0</v>
      </c>
      <c r="N10" s="42"/>
      <c r="O10" s="43"/>
      <c r="P10" s="44" t="e">
        <f t="shared" si="4"/>
        <v>#DIV/0!</v>
      </c>
    </row>
    <row r="11" spans="1:26" ht="15.75" thickBot="1" x14ac:dyDescent="0.35">
      <c r="A11" s="3">
        <v>9</v>
      </c>
      <c r="B11" s="2"/>
      <c r="C11" s="37"/>
      <c r="D11" s="38" t="str">
        <f t="shared" si="0"/>
        <v/>
      </c>
      <c r="E11" s="39"/>
      <c r="F11" s="38" t="str">
        <f t="shared" si="5"/>
        <v/>
      </c>
      <c r="G11" s="39"/>
      <c r="H11" s="38" t="str">
        <f t="shared" si="1"/>
        <v/>
      </c>
      <c r="I11" s="40"/>
      <c r="J11" s="38" t="str">
        <f t="shared" si="2"/>
        <v/>
      </c>
      <c r="K11" s="39"/>
      <c r="L11" s="38" t="str">
        <f t="shared" si="3"/>
        <v/>
      </c>
      <c r="M11" s="41">
        <f t="shared" si="6"/>
        <v>0</v>
      </c>
      <c r="N11" s="42"/>
      <c r="O11" s="43"/>
      <c r="P11" s="44" t="e">
        <f t="shared" si="4"/>
        <v>#DIV/0!</v>
      </c>
    </row>
    <row r="12" spans="1:26" ht="15.75" thickBot="1" x14ac:dyDescent="0.35">
      <c r="A12" s="3">
        <v>10</v>
      </c>
      <c r="B12" s="2"/>
      <c r="C12" s="37"/>
      <c r="D12" s="38" t="str">
        <f t="shared" si="0"/>
        <v/>
      </c>
      <c r="E12" s="39"/>
      <c r="F12" s="38" t="str">
        <f t="shared" si="5"/>
        <v/>
      </c>
      <c r="G12" s="39"/>
      <c r="H12" s="38" t="str">
        <f t="shared" si="1"/>
        <v/>
      </c>
      <c r="I12" s="40"/>
      <c r="J12" s="38" t="str">
        <f t="shared" si="2"/>
        <v/>
      </c>
      <c r="K12" s="39"/>
      <c r="L12" s="38" t="str">
        <f t="shared" si="3"/>
        <v/>
      </c>
      <c r="M12" s="41">
        <f t="shared" si="6"/>
        <v>0</v>
      </c>
      <c r="N12" s="42"/>
      <c r="O12" s="43"/>
      <c r="P12" s="44" t="e">
        <f t="shared" si="4"/>
        <v>#DIV/0!</v>
      </c>
      <c r="R12" s="56"/>
      <c r="S12" s="57" t="s">
        <v>22</v>
      </c>
      <c r="T12" s="57"/>
      <c r="U12" s="57"/>
      <c r="V12" s="57"/>
      <c r="W12" s="57"/>
      <c r="X12" s="57"/>
      <c r="Y12" s="58"/>
      <c r="Z12" s="59" t="s">
        <v>6</v>
      </c>
    </row>
    <row r="13" spans="1:26" ht="15.75" thickBot="1" x14ac:dyDescent="0.35">
      <c r="A13" s="3">
        <v>11</v>
      </c>
      <c r="B13" s="2"/>
      <c r="C13" s="37"/>
      <c r="D13" s="38" t="str">
        <f t="shared" si="0"/>
        <v/>
      </c>
      <c r="E13" s="39"/>
      <c r="F13" s="38" t="str">
        <f t="shared" si="5"/>
        <v/>
      </c>
      <c r="G13" s="39"/>
      <c r="H13" s="38" t="str">
        <f t="shared" si="1"/>
        <v/>
      </c>
      <c r="I13" s="40"/>
      <c r="J13" s="38" t="str">
        <f t="shared" si="2"/>
        <v/>
      </c>
      <c r="K13" s="39"/>
      <c r="L13" s="38" t="str">
        <f t="shared" si="3"/>
        <v/>
      </c>
      <c r="M13" s="41">
        <f t="shared" si="6"/>
        <v>0</v>
      </c>
      <c r="N13" s="42"/>
      <c r="O13" s="43"/>
      <c r="P13" s="44" t="e">
        <f t="shared" si="4"/>
        <v>#DIV/0!</v>
      </c>
      <c r="R13" s="60"/>
      <c r="S13" s="61">
        <v>0</v>
      </c>
      <c r="T13" s="62">
        <v>2</v>
      </c>
      <c r="U13" s="62">
        <v>4</v>
      </c>
      <c r="V13" s="62">
        <v>6</v>
      </c>
      <c r="W13" s="62">
        <v>8</v>
      </c>
      <c r="X13" s="62">
        <v>10</v>
      </c>
      <c r="Y13" s="63">
        <v>12</v>
      </c>
      <c r="Z13" s="64"/>
    </row>
    <row r="14" spans="1:26" x14ac:dyDescent="0.3">
      <c r="A14" s="3">
        <v>12</v>
      </c>
      <c r="B14" s="2"/>
      <c r="C14" s="37"/>
      <c r="D14" s="38" t="str">
        <f t="shared" si="0"/>
        <v/>
      </c>
      <c r="E14" s="39"/>
      <c r="F14" s="38" t="str">
        <f t="shared" si="5"/>
        <v/>
      </c>
      <c r="G14" s="39"/>
      <c r="H14" s="38" t="str">
        <f t="shared" si="1"/>
        <v/>
      </c>
      <c r="I14" s="40"/>
      <c r="J14" s="38" t="str">
        <f t="shared" si="2"/>
        <v/>
      </c>
      <c r="K14" s="39"/>
      <c r="L14" s="38" t="str">
        <f t="shared" si="3"/>
        <v/>
      </c>
      <c r="M14" s="41">
        <f t="shared" si="6"/>
        <v>0</v>
      </c>
      <c r="N14" s="42"/>
      <c r="O14" s="43"/>
      <c r="P14" s="44" t="e">
        <f t="shared" si="4"/>
        <v>#DIV/0!</v>
      </c>
      <c r="R14" s="60" t="s">
        <v>5</v>
      </c>
      <c r="S14" s="65">
        <f>COUNTIF(D3:D50,"=0")</f>
        <v>0</v>
      </c>
      <c r="T14" s="66">
        <f>COUNTIF(D3:D50,"=2")</f>
        <v>0</v>
      </c>
      <c r="U14" s="66">
        <f>COUNTIF(D3:D50,"=4")</f>
        <v>0</v>
      </c>
      <c r="V14" s="66">
        <f>COUNTIF(D3:D50,"=6")</f>
        <v>0</v>
      </c>
      <c r="W14" s="67">
        <f>COUNTIF(D3:D50,"=8")</f>
        <v>0</v>
      </c>
      <c r="X14" s="67">
        <f>COUNTIF(D3:D50,"=10")</f>
        <v>0</v>
      </c>
      <c r="Y14" s="68">
        <f>COUNTIF(D3:D50,"=12")</f>
        <v>0</v>
      </c>
      <c r="Z14" s="69" t="e">
        <f t="shared" ref="Z14:Z19" si="7">(S14*0+T14*2+U14*4+V14*6+W14*8+X14*10+Y14*12)/$U$25</f>
        <v>#DIV/0!</v>
      </c>
    </row>
    <row r="15" spans="1:26" x14ac:dyDescent="0.3">
      <c r="A15" s="3">
        <v>13</v>
      </c>
      <c r="B15" s="2"/>
      <c r="C15" s="37"/>
      <c r="D15" s="38" t="str">
        <f t="shared" si="0"/>
        <v/>
      </c>
      <c r="E15" s="39"/>
      <c r="F15" s="38" t="str">
        <f t="shared" si="5"/>
        <v/>
      </c>
      <c r="G15" s="39"/>
      <c r="H15" s="38" t="str">
        <f t="shared" si="1"/>
        <v/>
      </c>
      <c r="I15" s="40"/>
      <c r="J15" s="38" t="str">
        <f t="shared" si="2"/>
        <v/>
      </c>
      <c r="K15" s="39"/>
      <c r="L15" s="38" t="str">
        <f t="shared" si="3"/>
        <v/>
      </c>
      <c r="M15" s="41">
        <f t="shared" si="6"/>
        <v>0</v>
      </c>
      <c r="N15" s="42"/>
      <c r="O15" s="43"/>
      <c r="P15" s="44" t="e">
        <f t="shared" si="4"/>
        <v>#DIV/0!</v>
      </c>
      <c r="R15" s="60" t="s">
        <v>2</v>
      </c>
      <c r="S15" s="70">
        <f>COUNTIF($F$3:$F$50,"=0")</f>
        <v>0</v>
      </c>
      <c r="T15" s="71">
        <f>COUNTIF($F$3:$F$50,"=2")</f>
        <v>0</v>
      </c>
      <c r="U15" s="71">
        <f>COUNTIF($F$3:$F$50,"=4")</f>
        <v>0</v>
      </c>
      <c r="V15" s="71">
        <f>COUNTIF($F$3:$F$50,"=6")</f>
        <v>0</v>
      </c>
      <c r="W15" s="71">
        <f>COUNTIF($F$3:$F$50,"=8")</f>
        <v>0</v>
      </c>
      <c r="X15" s="71">
        <f>COUNTIF($F$3:$F$50,"=10")</f>
        <v>0</v>
      </c>
      <c r="Y15" s="73">
        <f>COUNTIF($F$3:$F$50,"=12")</f>
        <v>0</v>
      </c>
      <c r="Z15" s="69" t="e">
        <f t="shared" si="7"/>
        <v>#DIV/0!</v>
      </c>
    </row>
    <row r="16" spans="1:26" x14ac:dyDescent="0.3">
      <c r="A16" s="3">
        <v>14</v>
      </c>
      <c r="B16" s="2"/>
      <c r="C16" s="37"/>
      <c r="D16" s="38" t="str">
        <f t="shared" si="0"/>
        <v/>
      </c>
      <c r="E16" s="39"/>
      <c r="F16" s="38" t="str">
        <f t="shared" si="5"/>
        <v/>
      </c>
      <c r="G16" s="39"/>
      <c r="H16" s="38" t="str">
        <f t="shared" si="1"/>
        <v/>
      </c>
      <c r="I16" s="40"/>
      <c r="J16" s="38" t="str">
        <f t="shared" si="2"/>
        <v/>
      </c>
      <c r="K16" s="39"/>
      <c r="L16" s="38" t="str">
        <f t="shared" si="3"/>
        <v/>
      </c>
      <c r="M16" s="41">
        <f t="shared" si="6"/>
        <v>0</v>
      </c>
      <c r="N16" s="42"/>
      <c r="O16" s="43"/>
      <c r="P16" s="44" t="e">
        <f t="shared" si="4"/>
        <v>#DIV/0!</v>
      </c>
      <c r="R16" s="60" t="s">
        <v>19</v>
      </c>
      <c r="S16" s="70">
        <f>COUNTIF($H$3:$H$50,"=0")</f>
        <v>0</v>
      </c>
      <c r="T16" s="71">
        <f>COUNTIF($H$3:$H$50,"=2")</f>
        <v>0</v>
      </c>
      <c r="U16" s="71">
        <f>COUNTIF($H$3:$H$50,"=4")</f>
        <v>0</v>
      </c>
      <c r="V16" s="71">
        <f>COUNTIF($H$3:$H$50,"=6")</f>
        <v>0</v>
      </c>
      <c r="W16" s="71">
        <f>COUNTIF($H$3:$H$50,"=8")</f>
        <v>0</v>
      </c>
      <c r="X16" s="71">
        <f>COUNTIF($H$3:$H$50,"=10")</f>
        <v>0</v>
      </c>
      <c r="Y16" s="73">
        <f>COUNTIF($H$3:$H$50,"=12")</f>
        <v>0</v>
      </c>
      <c r="Z16" s="69" t="e">
        <f t="shared" si="7"/>
        <v>#DIV/0!</v>
      </c>
    </row>
    <row r="17" spans="1:26" x14ac:dyDescent="0.3">
      <c r="A17" s="3">
        <v>15</v>
      </c>
      <c r="B17" s="2"/>
      <c r="C17" s="37"/>
      <c r="D17" s="38" t="str">
        <f t="shared" si="0"/>
        <v/>
      </c>
      <c r="E17" s="39"/>
      <c r="F17" s="38" t="str">
        <f t="shared" si="5"/>
        <v/>
      </c>
      <c r="G17" s="39"/>
      <c r="H17" s="38" t="str">
        <f t="shared" si="1"/>
        <v/>
      </c>
      <c r="I17" s="40"/>
      <c r="J17" s="38" t="str">
        <f t="shared" si="2"/>
        <v/>
      </c>
      <c r="K17" s="39"/>
      <c r="L17" s="38" t="str">
        <f t="shared" si="3"/>
        <v/>
      </c>
      <c r="M17" s="41">
        <f t="shared" si="6"/>
        <v>0</v>
      </c>
      <c r="N17" s="42"/>
      <c r="O17" s="43"/>
      <c r="P17" s="44" t="e">
        <f t="shared" si="4"/>
        <v>#DIV/0!</v>
      </c>
      <c r="R17" s="74" t="s">
        <v>10</v>
      </c>
      <c r="S17" s="70">
        <f>COUNTIF($J$3:$J$50,"=0")</f>
        <v>0</v>
      </c>
      <c r="T17" s="71">
        <f>COUNTIF($J$3:$J$50,"=2")</f>
        <v>0</v>
      </c>
      <c r="U17" s="71">
        <f>COUNTIF($J$3:$J$50,"=4")</f>
        <v>0</v>
      </c>
      <c r="V17" s="71">
        <f>COUNTIF($J$3:$J$50,"=6")</f>
        <v>0</v>
      </c>
      <c r="W17" s="71">
        <f>COUNTIF($J$3:$J$50,"=8")</f>
        <v>0</v>
      </c>
      <c r="X17" s="71">
        <f>COUNTIF($J$3:$J$50,"=10")</f>
        <v>0</v>
      </c>
      <c r="Y17" s="73">
        <f>COUNTIF($J$3:$J$50,"=12")</f>
        <v>0</v>
      </c>
      <c r="Z17" s="69" t="e">
        <f t="shared" si="7"/>
        <v>#DIV/0!</v>
      </c>
    </row>
    <row r="18" spans="1:26" ht="15.75" thickBot="1" x14ac:dyDescent="0.35">
      <c r="A18" s="3">
        <v>16</v>
      </c>
      <c r="B18" s="2"/>
      <c r="C18" s="37"/>
      <c r="D18" s="38" t="str">
        <f t="shared" si="0"/>
        <v/>
      </c>
      <c r="E18" s="39"/>
      <c r="F18" s="38" t="str">
        <f t="shared" si="5"/>
        <v/>
      </c>
      <c r="G18" s="39"/>
      <c r="H18" s="38" t="str">
        <f t="shared" si="1"/>
        <v/>
      </c>
      <c r="I18" s="40"/>
      <c r="J18" s="38" t="str">
        <f t="shared" si="2"/>
        <v/>
      </c>
      <c r="K18" s="39"/>
      <c r="L18" s="38" t="str">
        <f t="shared" si="3"/>
        <v/>
      </c>
      <c r="M18" s="41">
        <f t="shared" si="6"/>
        <v>0</v>
      </c>
      <c r="N18" s="42"/>
      <c r="O18" s="43"/>
      <c r="P18" s="44" t="e">
        <f t="shared" si="4"/>
        <v>#DIV/0!</v>
      </c>
      <c r="R18" s="75" t="s">
        <v>20</v>
      </c>
      <c r="S18" s="76">
        <f>COUNTIF($L$3:$L$50,"=0")</f>
        <v>0</v>
      </c>
      <c r="T18" s="77">
        <f>COUNTIF($L$3:$L$50,"=2")</f>
        <v>0</v>
      </c>
      <c r="U18" s="77">
        <f>COUNTIF($L$3:$L$50,"=4")</f>
        <v>0</v>
      </c>
      <c r="V18" s="77">
        <f>COUNTIF($L$3:$L$50,"=6")</f>
        <v>0</v>
      </c>
      <c r="W18" s="77">
        <f>COUNTIF($L$3:$L$50,"=8")</f>
        <v>0</v>
      </c>
      <c r="X18" s="77">
        <f>COUNTIF($L$3:$L$50,"=10")</f>
        <v>0</v>
      </c>
      <c r="Y18" s="79">
        <f>COUNTIF($L$3:$L$50,"=12")</f>
        <v>0</v>
      </c>
      <c r="Z18" s="69" t="e">
        <f t="shared" si="7"/>
        <v>#DIV/0!</v>
      </c>
    </row>
    <row r="19" spans="1:26" ht="15.75" thickBot="1" x14ac:dyDescent="0.35">
      <c r="A19" s="3">
        <v>17</v>
      </c>
      <c r="B19" s="2"/>
      <c r="C19" s="37"/>
      <c r="D19" s="38" t="str">
        <f t="shared" si="0"/>
        <v/>
      </c>
      <c r="E19" s="39"/>
      <c r="F19" s="38" t="str">
        <f t="shared" si="5"/>
        <v/>
      </c>
      <c r="G19" s="39"/>
      <c r="H19" s="38" t="str">
        <f t="shared" si="1"/>
        <v/>
      </c>
      <c r="I19" s="40"/>
      <c r="J19" s="38" t="str">
        <f t="shared" si="2"/>
        <v/>
      </c>
      <c r="K19" s="39"/>
      <c r="L19" s="38" t="str">
        <f t="shared" si="3"/>
        <v/>
      </c>
      <c r="M19" s="41">
        <f t="shared" si="6"/>
        <v>0</v>
      </c>
      <c r="N19" s="42"/>
      <c r="O19" s="43"/>
      <c r="P19" s="44" t="e">
        <f t="shared" si="4"/>
        <v>#DIV/0!</v>
      </c>
      <c r="R19" s="75" t="s">
        <v>7</v>
      </c>
      <c r="S19" s="77">
        <f>SUM(S14:S18)</f>
        <v>0</v>
      </c>
      <c r="T19" s="77">
        <f t="shared" ref="T19:Y19" si="8">SUM(T14:T18)</f>
        <v>0</v>
      </c>
      <c r="U19" s="77">
        <f t="shared" si="8"/>
        <v>0</v>
      </c>
      <c r="V19" s="77">
        <f t="shared" si="8"/>
        <v>0</v>
      </c>
      <c r="W19" s="77">
        <f t="shared" si="8"/>
        <v>0</v>
      </c>
      <c r="X19" s="77">
        <f t="shared" si="8"/>
        <v>0</v>
      </c>
      <c r="Y19" s="80">
        <f t="shared" si="8"/>
        <v>0</v>
      </c>
      <c r="Z19" s="69" t="e">
        <f t="shared" si="7"/>
        <v>#DIV/0!</v>
      </c>
    </row>
    <row r="20" spans="1:26" ht="15.75" thickBot="1" x14ac:dyDescent="0.35">
      <c r="A20" s="3">
        <v>18</v>
      </c>
      <c r="B20" s="2"/>
      <c r="C20" s="37"/>
      <c r="D20" s="38" t="str">
        <f t="shared" si="0"/>
        <v/>
      </c>
      <c r="E20" s="39"/>
      <c r="F20" s="38" t="str">
        <f t="shared" si="5"/>
        <v/>
      </c>
      <c r="G20" s="39"/>
      <c r="H20" s="38" t="str">
        <f t="shared" si="1"/>
        <v/>
      </c>
      <c r="I20" s="40"/>
      <c r="J20" s="38" t="str">
        <f t="shared" si="2"/>
        <v/>
      </c>
      <c r="K20" s="39"/>
      <c r="L20" s="38" t="str">
        <f t="shared" si="3"/>
        <v/>
      </c>
      <c r="M20" s="41">
        <f t="shared" si="6"/>
        <v>0</v>
      </c>
      <c r="N20" s="42"/>
      <c r="O20" s="43"/>
      <c r="P20" s="44" t="e">
        <f t="shared" si="4"/>
        <v>#DIV/0!</v>
      </c>
      <c r="R20" s="81"/>
      <c r="Z20" s="82"/>
    </row>
    <row r="21" spans="1:26" x14ac:dyDescent="0.3">
      <c r="A21" s="3">
        <v>19</v>
      </c>
      <c r="B21" s="2"/>
      <c r="C21" s="37"/>
      <c r="D21" s="38" t="str">
        <f t="shared" si="0"/>
        <v/>
      </c>
      <c r="E21" s="39"/>
      <c r="F21" s="38" t="str">
        <f t="shared" si="5"/>
        <v/>
      </c>
      <c r="G21" s="39"/>
      <c r="H21" s="38" t="str">
        <f t="shared" si="1"/>
        <v/>
      </c>
      <c r="I21" s="40"/>
      <c r="J21" s="38" t="str">
        <f t="shared" si="2"/>
        <v/>
      </c>
      <c r="K21" s="39"/>
      <c r="L21" s="38" t="str">
        <f t="shared" si="3"/>
        <v/>
      </c>
      <c r="M21" s="41">
        <f t="shared" si="6"/>
        <v>0</v>
      </c>
      <c r="N21" s="42"/>
      <c r="O21" s="43"/>
      <c r="P21" s="44" t="e">
        <f t="shared" si="4"/>
        <v>#DIV/0!</v>
      </c>
      <c r="R21" s="81"/>
    </row>
    <row r="22" spans="1:26" ht="15.75" thickBot="1" x14ac:dyDescent="0.35">
      <c r="A22" s="3">
        <v>20</v>
      </c>
      <c r="B22" s="2"/>
      <c r="C22" s="37"/>
      <c r="D22" s="38" t="str">
        <f t="shared" si="0"/>
        <v/>
      </c>
      <c r="E22" s="39"/>
      <c r="F22" s="38" t="str">
        <f t="shared" si="5"/>
        <v/>
      </c>
      <c r="G22" s="39"/>
      <c r="H22" s="38" t="str">
        <f t="shared" si="1"/>
        <v/>
      </c>
      <c r="I22" s="40"/>
      <c r="J22" s="38" t="str">
        <f t="shared" si="2"/>
        <v/>
      </c>
      <c r="K22" s="39"/>
      <c r="L22" s="38" t="str">
        <f t="shared" si="3"/>
        <v/>
      </c>
      <c r="M22" s="41">
        <f t="shared" si="6"/>
        <v>0</v>
      </c>
      <c r="N22" s="42"/>
      <c r="O22" s="43"/>
      <c r="P22" s="44" t="e">
        <f t="shared" si="4"/>
        <v>#DIV/0!</v>
      </c>
      <c r="W22" s="81"/>
    </row>
    <row r="23" spans="1:26" x14ac:dyDescent="0.3">
      <c r="A23" s="3">
        <v>21</v>
      </c>
      <c r="B23" s="2"/>
      <c r="C23" s="37"/>
      <c r="D23" s="38" t="str">
        <f t="shared" si="0"/>
        <v/>
      </c>
      <c r="E23" s="39"/>
      <c r="F23" s="38" t="str">
        <f t="shared" si="5"/>
        <v/>
      </c>
      <c r="G23" s="39"/>
      <c r="H23" s="38" t="str">
        <f t="shared" si="1"/>
        <v/>
      </c>
      <c r="I23" s="40"/>
      <c r="J23" s="38" t="str">
        <f t="shared" si="2"/>
        <v/>
      </c>
      <c r="K23" s="39"/>
      <c r="L23" s="38" t="str">
        <f t="shared" si="3"/>
        <v/>
      </c>
      <c r="M23" s="41">
        <f t="shared" si="6"/>
        <v>0</v>
      </c>
      <c r="N23" s="42"/>
      <c r="O23" s="43"/>
      <c r="P23" s="44" t="e">
        <f t="shared" si="4"/>
        <v>#DIV/0!</v>
      </c>
      <c r="R23" s="83" t="s">
        <v>18</v>
      </c>
      <c r="S23" s="84"/>
      <c r="T23" s="85"/>
      <c r="U23" s="127">
        <f>COUNTIF($M$3:$M$50,"&gt;49")</f>
        <v>0</v>
      </c>
      <c r="V23" s="87" t="e">
        <f>U23/U25</f>
        <v>#DIV/0!</v>
      </c>
    </row>
    <row r="24" spans="1:26" x14ac:dyDescent="0.3">
      <c r="A24" s="3">
        <v>22</v>
      </c>
      <c r="B24" s="2"/>
      <c r="C24" s="37"/>
      <c r="D24" s="38" t="str">
        <f t="shared" si="0"/>
        <v/>
      </c>
      <c r="E24" s="39"/>
      <c r="F24" s="38" t="str">
        <f t="shared" si="5"/>
        <v/>
      </c>
      <c r="G24" s="39"/>
      <c r="H24" s="38" t="str">
        <f t="shared" si="1"/>
        <v/>
      </c>
      <c r="I24" s="40"/>
      <c r="J24" s="38" t="str">
        <f t="shared" si="2"/>
        <v/>
      </c>
      <c r="K24" s="39"/>
      <c r="L24" s="38" t="str">
        <f t="shared" si="3"/>
        <v/>
      </c>
      <c r="M24" s="41">
        <f t="shared" si="6"/>
        <v>0</v>
      </c>
      <c r="N24" s="42"/>
      <c r="O24" s="43"/>
      <c r="P24" s="44" t="e">
        <f t="shared" si="4"/>
        <v>#DIV/0!</v>
      </c>
      <c r="R24" s="88" t="s">
        <v>8</v>
      </c>
      <c r="S24" s="89"/>
      <c r="T24" s="90"/>
      <c r="U24" s="128">
        <f>MAX(M3:M50)</f>
        <v>0</v>
      </c>
      <c r="V24" s="92"/>
    </row>
    <row r="25" spans="1:26" ht="15.75" thickBot="1" x14ac:dyDescent="0.35">
      <c r="A25" s="3">
        <v>23</v>
      </c>
      <c r="B25" s="2"/>
      <c r="C25" s="37"/>
      <c r="D25" s="38" t="str">
        <f t="shared" si="0"/>
        <v/>
      </c>
      <c r="E25" s="39"/>
      <c r="F25" s="38" t="str">
        <f t="shared" si="5"/>
        <v/>
      </c>
      <c r="G25" s="39"/>
      <c r="H25" s="38" t="str">
        <f t="shared" si="1"/>
        <v/>
      </c>
      <c r="I25" s="40"/>
      <c r="J25" s="38" t="str">
        <f t="shared" si="2"/>
        <v/>
      </c>
      <c r="K25" s="39"/>
      <c r="L25" s="38" t="str">
        <f t="shared" si="3"/>
        <v/>
      </c>
      <c r="M25" s="41">
        <f t="shared" si="6"/>
        <v>0</v>
      </c>
      <c r="N25" s="42"/>
      <c r="O25" s="43"/>
      <c r="P25" s="44" t="e">
        <f t="shared" si="4"/>
        <v>#DIV/0!</v>
      </c>
      <c r="R25" s="93" t="s">
        <v>9</v>
      </c>
      <c r="S25" s="94"/>
      <c r="T25" s="95"/>
      <c r="U25" s="129">
        <f>COUNTA(B3:B50)</f>
        <v>0</v>
      </c>
      <c r="V25" s="97"/>
    </row>
    <row r="26" spans="1:26" x14ac:dyDescent="0.3">
      <c r="A26" s="3">
        <v>24</v>
      </c>
      <c r="B26" s="2"/>
      <c r="C26" s="37"/>
      <c r="D26" s="38" t="str">
        <f t="shared" si="0"/>
        <v/>
      </c>
      <c r="E26" s="39"/>
      <c r="F26" s="38" t="str">
        <f t="shared" si="5"/>
        <v/>
      </c>
      <c r="G26" s="39"/>
      <c r="H26" s="38" t="str">
        <f t="shared" si="1"/>
        <v/>
      </c>
      <c r="I26" s="40"/>
      <c r="J26" s="38" t="str">
        <f t="shared" si="2"/>
        <v/>
      </c>
      <c r="K26" s="39"/>
      <c r="L26" s="38" t="str">
        <f t="shared" si="3"/>
        <v/>
      </c>
      <c r="M26" s="41">
        <f t="shared" si="6"/>
        <v>0</v>
      </c>
      <c r="N26" s="42"/>
      <c r="O26" s="43"/>
      <c r="P26" s="44" t="e">
        <f t="shared" si="4"/>
        <v>#DIV/0!</v>
      </c>
    </row>
    <row r="27" spans="1:26" x14ac:dyDescent="0.3">
      <c r="A27" s="3">
        <v>25</v>
      </c>
      <c r="B27" s="2"/>
      <c r="C27" s="37"/>
      <c r="D27" s="38" t="str">
        <f t="shared" si="0"/>
        <v/>
      </c>
      <c r="E27" s="39"/>
      <c r="F27" s="38" t="str">
        <f t="shared" si="5"/>
        <v/>
      </c>
      <c r="G27" s="39"/>
      <c r="H27" s="38" t="str">
        <f t="shared" si="1"/>
        <v/>
      </c>
      <c r="I27" s="40"/>
      <c r="J27" s="38" t="str">
        <f t="shared" si="2"/>
        <v/>
      </c>
      <c r="K27" s="39"/>
      <c r="L27" s="38" t="str">
        <f t="shared" si="3"/>
        <v/>
      </c>
      <c r="M27" s="41">
        <f t="shared" si="6"/>
        <v>0</v>
      </c>
      <c r="N27" s="42"/>
      <c r="O27" s="43"/>
      <c r="P27" s="44" t="e">
        <f t="shared" si="4"/>
        <v>#DIV/0!</v>
      </c>
    </row>
    <row r="28" spans="1:26" x14ac:dyDescent="0.3">
      <c r="A28" s="3">
        <v>26</v>
      </c>
      <c r="B28" s="2"/>
      <c r="C28" s="37"/>
      <c r="D28" s="38" t="str">
        <f t="shared" si="0"/>
        <v/>
      </c>
      <c r="E28" s="39"/>
      <c r="F28" s="38" t="str">
        <f t="shared" si="5"/>
        <v/>
      </c>
      <c r="G28" s="39"/>
      <c r="H28" s="38" t="str">
        <f t="shared" si="1"/>
        <v/>
      </c>
      <c r="I28" s="40"/>
      <c r="J28" s="38" t="str">
        <f t="shared" si="2"/>
        <v/>
      </c>
      <c r="K28" s="39"/>
      <c r="L28" s="38" t="str">
        <f t="shared" si="3"/>
        <v/>
      </c>
      <c r="M28" s="41">
        <f t="shared" si="6"/>
        <v>0</v>
      </c>
      <c r="N28" s="42"/>
      <c r="O28" s="43"/>
      <c r="P28" s="44" t="e">
        <f t="shared" si="4"/>
        <v>#DIV/0!</v>
      </c>
    </row>
    <row r="29" spans="1:26" x14ac:dyDescent="0.3">
      <c r="A29" s="3">
        <v>27</v>
      </c>
      <c r="B29" s="2"/>
      <c r="C29" s="37"/>
      <c r="D29" s="38" t="str">
        <f t="shared" si="0"/>
        <v/>
      </c>
      <c r="E29" s="39"/>
      <c r="F29" s="38" t="str">
        <f t="shared" si="5"/>
        <v/>
      </c>
      <c r="G29" s="39"/>
      <c r="H29" s="38" t="str">
        <f t="shared" si="1"/>
        <v/>
      </c>
      <c r="I29" s="40"/>
      <c r="J29" s="38" t="str">
        <f t="shared" si="2"/>
        <v/>
      </c>
      <c r="K29" s="39"/>
      <c r="L29" s="38" t="str">
        <f t="shared" si="3"/>
        <v/>
      </c>
      <c r="M29" s="41">
        <f t="shared" si="6"/>
        <v>0</v>
      </c>
      <c r="N29" s="42"/>
      <c r="O29" s="43"/>
      <c r="P29" s="44" t="e">
        <f t="shared" si="4"/>
        <v>#DIV/0!</v>
      </c>
    </row>
    <row r="30" spans="1:26" x14ac:dyDescent="0.3">
      <c r="A30" s="3">
        <v>28</v>
      </c>
      <c r="B30" s="2"/>
      <c r="C30" s="37"/>
      <c r="D30" s="38" t="str">
        <f t="shared" si="0"/>
        <v/>
      </c>
      <c r="E30" s="39"/>
      <c r="F30" s="38" t="str">
        <f t="shared" si="5"/>
        <v/>
      </c>
      <c r="G30" s="39"/>
      <c r="H30" s="38" t="str">
        <f t="shared" si="1"/>
        <v/>
      </c>
      <c r="I30" s="40"/>
      <c r="J30" s="38" t="str">
        <f t="shared" si="2"/>
        <v/>
      </c>
      <c r="K30" s="39"/>
      <c r="L30" s="38" t="str">
        <f t="shared" si="3"/>
        <v/>
      </c>
      <c r="M30" s="41">
        <f t="shared" si="6"/>
        <v>0</v>
      </c>
      <c r="N30" s="42"/>
      <c r="O30" s="43"/>
      <c r="P30" s="44" t="e">
        <f t="shared" si="4"/>
        <v>#DIV/0!</v>
      </c>
    </row>
    <row r="31" spans="1:26" x14ac:dyDescent="0.3">
      <c r="A31" s="3">
        <v>29</v>
      </c>
      <c r="B31" s="2"/>
      <c r="C31" s="37"/>
      <c r="D31" s="38" t="str">
        <f t="shared" si="0"/>
        <v/>
      </c>
      <c r="E31" s="39"/>
      <c r="F31" s="38" t="str">
        <f t="shared" si="5"/>
        <v/>
      </c>
      <c r="G31" s="39"/>
      <c r="H31" s="38" t="str">
        <f t="shared" si="1"/>
        <v/>
      </c>
      <c r="I31" s="40"/>
      <c r="J31" s="38" t="str">
        <f t="shared" si="2"/>
        <v/>
      </c>
      <c r="K31" s="39"/>
      <c r="L31" s="38" t="str">
        <f t="shared" si="3"/>
        <v/>
      </c>
      <c r="M31" s="41">
        <f t="shared" si="6"/>
        <v>0</v>
      </c>
      <c r="N31" s="42"/>
      <c r="O31" s="43"/>
      <c r="P31" s="44" t="e">
        <f t="shared" si="4"/>
        <v>#DIV/0!</v>
      </c>
    </row>
    <row r="32" spans="1:26" x14ac:dyDescent="0.3">
      <c r="A32" s="3">
        <v>30</v>
      </c>
      <c r="B32" s="2"/>
      <c r="C32" s="37"/>
      <c r="D32" s="38" t="str">
        <f t="shared" si="0"/>
        <v/>
      </c>
      <c r="E32" s="39"/>
      <c r="F32" s="38" t="str">
        <f t="shared" si="5"/>
        <v/>
      </c>
      <c r="G32" s="39"/>
      <c r="H32" s="38" t="str">
        <f t="shared" si="1"/>
        <v/>
      </c>
      <c r="I32" s="40"/>
      <c r="J32" s="38" t="str">
        <f t="shared" si="2"/>
        <v/>
      </c>
      <c r="K32" s="39"/>
      <c r="L32" s="38" t="str">
        <f t="shared" si="3"/>
        <v/>
      </c>
      <c r="M32" s="41">
        <f t="shared" si="6"/>
        <v>0</v>
      </c>
      <c r="N32" s="42"/>
      <c r="O32" s="43"/>
      <c r="P32" s="44" t="e">
        <f t="shared" si="4"/>
        <v>#DIV/0!</v>
      </c>
    </row>
    <row r="33" spans="1:16" x14ac:dyDescent="0.3">
      <c r="A33" s="3">
        <v>31</v>
      </c>
      <c r="B33" s="2"/>
      <c r="C33" s="37"/>
      <c r="D33" s="38" t="str">
        <f t="shared" si="0"/>
        <v/>
      </c>
      <c r="E33" s="39"/>
      <c r="F33" s="38" t="str">
        <f t="shared" si="5"/>
        <v/>
      </c>
      <c r="G33" s="39"/>
      <c r="H33" s="38" t="str">
        <f t="shared" si="1"/>
        <v/>
      </c>
      <c r="I33" s="40"/>
      <c r="J33" s="38" t="str">
        <f t="shared" si="2"/>
        <v/>
      </c>
      <c r="K33" s="39"/>
      <c r="L33" s="38" t="str">
        <f t="shared" si="3"/>
        <v/>
      </c>
      <c r="M33" s="41">
        <f t="shared" si="6"/>
        <v>0</v>
      </c>
      <c r="N33" s="42"/>
      <c r="O33" s="43"/>
      <c r="P33" s="44" t="e">
        <f t="shared" si="4"/>
        <v>#DIV/0!</v>
      </c>
    </row>
    <row r="34" spans="1:16" x14ac:dyDescent="0.3">
      <c r="A34" s="3">
        <v>32</v>
      </c>
      <c r="B34" s="2"/>
      <c r="C34" s="37"/>
      <c r="D34" s="38" t="str">
        <f t="shared" si="0"/>
        <v/>
      </c>
      <c r="E34" s="39"/>
      <c r="F34" s="38" t="str">
        <f t="shared" si="5"/>
        <v/>
      </c>
      <c r="G34" s="39"/>
      <c r="H34" s="38" t="str">
        <f t="shared" si="1"/>
        <v/>
      </c>
      <c r="I34" s="40"/>
      <c r="J34" s="38" t="str">
        <f t="shared" si="2"/>
        <v/>
      </c>
      <c r="K34" s="39"/>
      <c r="L34" s="38" t="str">
        <f t="shared" si="3"/>
        <v/>
      </c>
      <c r="M34" s="41">
        <f t="shared" si="6"/>
        <v>0</v>
      </c>
      <c r="N34" s="42"/>
      <c r="O34" s="43"/>
      <c r="P34" s="44" t="e">
        <f t="shared" si="4"/>
        <v>#DIV/0!</v>
      </c>
    </row>
    <row r="35" spans="1:16" x14ac:dyDescent="0.3">
      <c r="A35" s="3">
        <v>33</v>
      </c>
      <c r="B35" s="2"/>
      <c r="C35" s="37"/>
      <c r="D35" s="38" t="str">
        <f t="shared" si="0"/>
        <v/>
      </c>
      <c r="E35" s="39"/>
      <c r="F35" s="38" t="str">
        <f t="shared" si="5"/>
        <v/>
      </c>
      <c r="G35" s="39"/>
      <c r="H35" s="38" t="str">
        <f t="shared" si="1"/>
        <v/>
      </c>
      <c r="I35" s="40"/>
      <c r="J35" s="38" t="str">
        <f t="shared" si="2"/>
        <v/>
      </c>
      <c r="K35" s="39"/>
      <c r="L35" s="38" t="str">
        <f t="shared" si="3"/>
        <v/>
      </c>
      <c r="M35" s="41">
        <f t="shared" si="6"/>
        <v>0</v>
      </c>
      <c r="N35" s="42"/>
      <c r="O35" s="43"/>
      <c r="P35" s="44" t="e">
        <f t="shared" si="4"/>
        <v>#DIV/0!</v>
      </c>
    </row>
    <row r="36" spans="1:16" x14ac:dyDescent="0.3">
      <c r="A36" s="3">
        <v>34</v>
      </c>
      <c r="B36" s="2"/>
      <c r="C36" s="37"/>
      <c r="D36" s="38" t="str">
        <f t="shared" si="0"/>
        <v/>
      </c>
      <c r="E36" s="39"/>
      <c r="F36" s="38" t="str">
        <f t="shared" si="5"/>
        <v/>
      </c>
      <c r="G36" s="39"/>
      <c r="H36" s="38" t="str">
        <f t="shared" si="1"/>
        <v/>
      </c>
      <c r="I36" s="40"/>
      <c r="J36" s="38" t="str">
        <f t="shared" si="2"/>
        <v/>
      </c>
      <c r="K36" s="39"/>
      <c r="L36" s="38" t="str">
        <f t="shared" si="3"/>
        <v/>
      </c>
      <c r="M36" s="41">
        <f t="shared" si="6"/>
        <v>0</v>
      </c>
      <c r="N36" s="42"/>
      <c r="O36" s="43"/>
      <c r="P36" s="44" t="e">
        <f t="shared" si="4"/>
        <v>#DIV/0!</v>
      </c>
    </row>
    <row r="37" spans="1:16" x14ac:dyDescent="0.3">
      <c r="A37" s="3">
        <v>35</v>
      </c>
      <c r="B37" s="2"/>
      <c r="C37" s="37"/>
      <c r="D37" s="38" t="str">
        <f t="shared" si="0"/>
        <v/>
      </c>
      <c r="E37" s="39"/>
      <c r="F37" s="38" t="str">
        <f t="shared" si="5"/>
        <v/>
      </c>
      <c r="G37" s="39"/>
      <c r="H37" s="38" t="str">
        <f t="shared" si="1"/>
        <v/>
      </c>
      <c r="I37" s="40"/>
      <c r="J37" s="38" t="str">
        <f t="shared" si="2"/>
        <v/>
      </c>
      <c r="K37" s="39"/>
      <c r="L37" s="38" t="str">
        <f t="shared" si="3"/>
        <v/>
      </c>
      <c r="M37" s="41">
        <f t="shared" si="6"/>
        <v>0</v>
      </c>
      <c r="N37" s="42"/>
      <c r="O37" s="43"/>
      <c r="P37" s="44" t="e">
        <f t="shared" si="4"/>
        <v>#DIV/0!</v>
      </c>
    </row>
    <row r="38" spans="1:16" x14ac:dyDescent="0.3">
      <c r="A38" s="3">
        <v>36</v>
      </c>
      <c r="B38" s="2"/>
      <c r="C38" s="37"/>
      <c r="D38" s="38" t="str">
        <f t="shared" si="0"/>
        <v/>
      </c>
      <c r="E38" s="39"/>
      <c r="F38" s="38" t="str">
        <f t="shared" si="5"/>
        <v/>
      </c>
      <c r="G38" s="39"/>
      <c r="H38" s="38" t="str">
        <f t="shared" si="1"/>
        <v/>
      </c>
      <c r="I38" s="40"/>
      <c r="J38" s="38" t="str">
        <f t="shared" si="2"/>
        <v/>
      </c>
      <c r="K38" s="39"/>
      <c r="L38" s="38" t="str">
        <f t="shared" si="3"/>
        <v/>
      </c>
      <c r="M38" s="41">
        <f t="shared" si="6"/>
        <v>0</v>
      </c>
      <c r="N38" s="42"/>
      <c r="O38" s="43"/>
      <c r="P38" s="44" t="e">
        <f t="shared" si="4"/>
        <v>#DIV/0!</v>
      </c>
    </row>
    <row r="39" spans="1:16" x14ac:dyDescent="0.3">
      <c r="A39" s="3">
        <v>37</v>
      </c>
      <c r="B39" s="2"/>
      <c r="C39" s="37"/>
      <c r="D39" s="38" t="str">
        <f t="shared" si="0"/>
        <v/>
      </c>
      <c r="E39" s="39"/>
      <c r="F39" s="38" t="str">
        <f t="shared" si="5"/>
        <v/>
      </c>
      <c r="G39" s="39"/>
      <c r="H39" s="38" t="str">
        <f t="shared" si="1"/>
        <v/>
      </c>
      <c r="I39" s="40"/>
      <c r="J39" s="38" t="str">
        <f t="shared" si="2"/>
        <v/>
      </c>
      <c r="K39" s="39"/>
      <c r="L39" s="38" t="str">
        <f t="shared" si="3"/>
        <v/>
      </c>
      <c r="M39" s="41">
        <f t="shared" si="6"/>
        <v>0</v>
      </c>
      <c r="N39" s="42"/>
      <c r="O39" s="43"/>
      <c r="P39" s="44" t="e">
        <f t="shared" si="4"/>
        <v>#DIV/0!</v>
      </c>
    </row>
    <row r="40" spans="1:16" x14ac:dyDescent="0.3">
      <c r="A40" s="3">
        <v>38</v>
      </c>
      <c r="B40" s="2"/>
      <c r="C40" s="37"/>
      <c r="D40" s="38" t="str">
        <f t="shared" si="0"/>
        <v/>
      </c>
      <c r="E40" s="39"/>
      <c r="F40" s="38" t="str">
        <f t="shared" si="5"/>
        <v/>
      </c>
      <c r="G40" s="39"/>
      <c r="H40" s="38" t="str">
        <f t="shared" si="1"/>
        <v/>
      </c>
      <c r="I40" s="40"/>
      <c r="J40" s="38" t="str">
        <f t="shared" si="2"/>
        <v/>
      </c>
      <c r="K40" s="39"/>
      <c r="L40" s="38" t="str">
        <f t="shared" si="3"/>
        <v/>
      </c>
      <c r="M40" s="41">
        <f t="shared" si="6"/>
        <v>0</v>
      </c>
      <c r="N40" s="42"/>
      <c r="O40" s="43"/>
      <c r="P40" s="44" t="e">
        <f t="shared" si="4"/>
        <v>#DIV/0!</v>
      </c>
    </row>
    <row r="41" spans="1:16" x14ac:dyDescent="0.3">
      <c r="A41" s="3">
        <v>39</v>
      </c>
      <c r="B41" s="2"/>
      <c r="C41" s="37"/>
      <c r="D41" s="38" t="str">
        <f t="shared" si="0"/>
        <v/>
      </c>
      <c r="E41" s="39"/>
      <c r="F41" s="38" t="str">
        <f t="shared" si="5"/>
        <v/>
      </c>
      <c r="G41" s="39"/>
      <c r="H41" s="38" t="str">
        <f t="shared" si="1"/>
        <v/>
      </c>
      <c r="I41" s="40"/>
      <c r="J41" s="38" t="str">
        <f t="shared" si="2"/>
        <v/>
      </c>
      <c r="K41" s="39"/>
      <c r="L41" s="38" t="str">
        <f t="shared" si="3"/>
        <v/>
      </c>
      <c r="M41" s="41">
        <f t="shared" si="6"/>
        <v>0</v>
      </c>
      <c r="N41" s="42"/>
      <c r="O41" s="43"/>
      <c r="P41" s="44" t="e">
        <f t="shared" si="4"/>
        <v>#DIV/0!</v>
      </c>
    </row>
    <row r="42" spans="1:16" x14ac:dyDescent="0.3">
      <c r="A42" s="3">
        <v>40</v>
      </c>
      <c r="B42" s="2"/>
      <c r="C42" s="37"/>
      <c r="D42" s="38" t="str">
        <f t="shared" si="0"/>
        <v/>
      </c>
      <c r="E42" s="39"/>
      <c r="F42" s="38" t="str">
        <f t="shared" si="5"/>
        <v/>
      </c>
      <c r="G42" s="39"/>
      <c r="H42" s="38" t="str">
        <f t="shared" si="1"/>
        <v/>
      </c>
      <c r="I42" s="40"/>
      <c r="J42" s="38" t="str">
        <f t="shared" si="2"/>
        <v/>
      </c>
      <c r="K42" s="39"/>
      <c r="L42" s="38" t="str">
        <f t="shared" si="3"/>
        <v/>
      </c>
      <c r="M42" s="41">
        <f t="shared" si="6"/>
        <v>0</v>
      </c>
      <c r="N42" s="42"/>
      <c r="O42" s="43"/>
      <c r="P42" s="44" t="e">
        <f t="shared" si="4"/>
        <v>#DIV/0!</v>
      </c>
    </row>
    <row r="43" spans="1:16" x14ac:dyDescent="0.3">
      <c r="A43" s="3">
        <v>41</v>
      </c>
      <c r="B43" s="2"/>
      <c r="C43" s="37"/>
      <c r="D43" s="38" t="str">
        <f t="shared" si="0"/>
        <v/>
      </c>
      <c r="E43" s="39"/>
      <c r="F43" s="38" t="str">
        <f t="shared" si="5"/>
        <v/>
      </c>
      <c r="G43" s="39"/>
      <c r="H43" s="38" t="str">
        <f t="shared" si="1"/>
        <v/>
      </c>
      <c r="I43" s="40"/>
      <c r="J43" s="38" t="str">
        <f t="shared" si="2"/>
        <v/>
      </c>
      <c r="K43" s="39"/>
      <c r="L43" s="38" t="str">
        <f t="shared" si="3"/>
        <v/>
      </c>
      <c r="M43" s="41">
        <f t="shared" si="6"/>
        <v>0</v>
      </c>
      <c r="N43" s="42"/>
      <c r="O43" s="43"/>
      <c r="P43" s="44" t="e">
        <f t="shared" si="4"/>
        <v>#DIV/0!</v>
      </c>
    </row>
    <row r="44" spans="1:16" x14ac:dyDescent="0.3">
      <c r="A44" s="3">
        <v>42</v>
      </c>
      <c r="B44" s="2"/>
      <c r="C44" s="37"/>
      <c r="D44" s="38" t="str">
        <f t="shared" si="0"/>
        <v/>
      </c>
      <c r="E44" s="39"/>
      <c r="F44" s="38" t="str">
        <f t="shared" si="5"/>
        <v/>
      </c>
      <c r="G44" s="39"/>
      <c r="H44" s="38" t="str">
        <f t="shared" si="1"/>
        <v/>
      </c>
      <c r="I44" s="40"/>
      <c r="J44" s="38" t="str">
        <f t="shared" si="2"/>
        <v/>
      </c>
      <c r="K44" s="39"/>
      <c r="L44" s="38" t="str">
        <f t="shared" si="3"/>
        <v/>
      </c>
      <c r="M44" s="41">
        <f t="shared" si="6"/>
        <v>0</v>
      </c>
      <c r="N44" s="42"/>
      <c r="O44" s="43"/>
      <c r="P44" s="44" t="e">
        <f t="shared" si="4"/>
        <v>#DIV/0!</v>
      </c>
    </row>
    <row r="45" spans="1:16" x14ac:dyDescent="0.3">
      <c r="A45" s="3">
        <v>43</v>
      </c>
      <c r="B45" s="2"/>
      <c r="C45" s="37"/>
      <c r="D45" s="38" t="str">
        <f t="shared" si="0"/>
        <v/>
      </c>
      <c r="E45" s="39"/>
      <c r="F45" s="38" t="str">
        <f t="shared" si="5"/>
        <v/>
      </c>
      <c r="G45" s="39"/>
      <c r="H45" s="38" t="str">
        <f t="shared" si="1"/>
        <v/>
      </c>
      <c r="I45" s="40"/>
      <c r="J45" s="38" t="str">
        <f t="shared" si="2"/>
        <v/>
      </c>
      <c r="K45" s="39"/>
      <c r="L45" s="38" t="str">
        <f t="shared" si="3"/>
        <v/>
      </c>
      <c r="M45" s="41">
        <f t="shared" si="6"/>
        <v>0</v>
      </c>
      <c r="N45" s="42"/>
      <c r="O45" s="43"/>
      <c r="P45" s="44" t="e">
        <f t="shared" si="4"/>
        <v>#DIV/0!</v>
      </c>
    </row>
    <row r="46" spans="1:16" x14ac:dyDescent="0.3">
      <c r="A46" s="3">
        <v>44</v>
      </c>
      <c r="B46" s="2"/>
      <c r="C46" s="37"/>
      <c r="D46" s="38" t="str">
        <f t="shared" si="0"/>
        <v/>
      </c>
      <c r="E46" s="39"/>
      <c r="F46" s="38" t="str">
        <f t="shared" si="5"/>
        <v/>
      </c>
      <c r="G46" s="39"/>
      <c r="H46" s="38" t="str">
        <f t="shared" si="1"/>
        <v/>
      </c>
      <c r="I46" s="40"/>
      <c r="J46" s="38" t="str">
        <f t="shared" si="2"/>
        <v/>
      </c>
      <c r="K46" s="39"/>
      <c r="L46" s="38" t="str">
        <f t="shared" si="3"/>
        <v/>
      </c>
      <c r="M46" s="41">
        <f t="shared" si="6"/>
        <v>0</v>
      </c>
      <c r="N46" s="42"/>
      <c r="O46" s="43"/>
      <c r="P46" s="44" t="e">
        <f t="shared" si="4"/>
        <v>#DIV/0!</v>
      </c>
    </row>
    <row r="47" spans="1:16" x14ac:dyDescent="0.3">
      <c r="A47" s="3">
        <v>45</v>
      </c>
      <c r="B47" s="2"/>
      <c r="C47" s="37"/>
      <c r="D47" s="38" t="str">
        <f t="shared" si="0"/>
        <v/>
      </c>
      <c r="E47" s="39"/>
      <c r="F47" s="38" t="str">
        <f t="shared" si="5"/>
        <v/>
      </c>
      <c r="G47" s="39"/>
      <c r="H47" s="38" t="str">
        <f t="shared" si="1"/>
        <v/>
      </c>
      <c r="I47" s="40"/>
      <c r="J47" s="38" t="str">
        <f t="shared" si="2"/>
        <v/>
      </c>
      <c r="K47" s="39"/>
      <c r="L47" s="38" t="str">
        <f t="shared" si="3"/>
        <v/>
      </c>
      <c r="M47" s="41">
        <f t="shared" si="6"/>
        <v>0</v>
      </c>
      <c r="N47" s="42"/>
      <c r="O47" s="43"/>
      <c r="P47" s="44" t="e">
        <f t="shared" si="4"/>
        <v>#DIV/0!</v>
      </c>
    </row>
    <row r="48" spans="1:16" x14ac:dyDescent="0.3">
      <c r="A48" s="3">
        <v>46</v>
      </c>
      <c r="B48" s="2"/>
      <c r="C48" s="37"/>
      <c r="D48" s="38" t="str">
        <f t="shared" si="0"/>
        <v/>
      </c>
      <c r="E48" s="39"/>
      <c r="F48" s="38" t="str">
        <f t="shared" si="5"/>
        <v/>
      </c>
      <c r="G48" s="39"/>
      <c r="H48" s="38" t="str">
        <f t="shared" si="1"/>
        <v/>
      </c>
      <c r="I48" s="40"/>
      <c r="J48" s="38" t="str">
        <f t="shared" si="2"/>
        <v/>
      </c>
      <c r="K48" s="39"/>
      <c r="L48" s="38" t="str">
        <f t="shared" si="3"/>
        <v/>
      </c>
      <c r="M48" s="41">
        <f t="shared" si="6"/>
        <v>0</v>
      </c>
      <c r="N48" s="42"/>
      <c r="O48" s="43"/>
      <c r="P48" s="44" t="e">
        <f t="shared" si="4"/>
        <v>#DIV/0!</v>
      </c>
    </row>
    <row r="49" spans="1:16" x14ac:dyDescent="0.3">
      <c r="A49" s="3">
        <v>47</v>
      </c>
      <c r="B49" s="2"/>
      <c r="C49" s="37"/>
      <c r="D49" s="38" t="str">
        <f t="shared" si="0"/>
        <v/>
      </c>
      <c r="E49" s="39"/>
      <c r="F49" s="38" t="str">
        <f t="shared" si="5"/>
        <v/>
      </c>
      <c r="G49" s="39"/>
      <c r="H49" s="38" t="str">
        <f t="shared" si="1"/>
        <v/>
      </c>
      <c r="I49" s="40"/>
      <c r="J49" s="38" t="str">
        <f t="shared" si="2"/>
        <v/>
      </c>
      <c r="K49" s="39"/>
      <c r="L49" s="38" t="str">
        <f t="shared" si="3"/>
        <v/>
      </c>
      <c r="M49" s="41">
        <f t="shared" si="6"/>
        <v>0</v>
      </c>
      <c r="N49" s="42"/>
      <c r="O49" s="43"/>
      <c r="P49" s="44" t="e">
        <f t="shared" si="4"/>
        <v>#DIV/0!</v>
      </c>
    </row>
    <row r="50" spans="1:16" ht="15.75" thickBot="1" x14ac:dyDescent="0.35">
      <c r="A50" s="3">
        <v>48</v>
      </c>
      <c r="B50" s="142"/>
      <c r="C50" s="143"/>
      <c r="D50" s="100" t="str">
        <f t="shared" si="0"/>
        <v/>
      </c>
      <c r="E50" s="101"/>
      <c r="F50" s="100" t="str">
        <f t="shared" si="5"/>
        <v/>
      </c>
      <c r="G50" s="101"/>
      <c r="H50" s="100" t="str">
        <f t="shared" si="1"/>
        <v/>
      </c>
      <c r="I50" s="102"/>
      <c r="J50" s="100" t="str">
        <f t="shared" si="2"/>
        <v/>
      </c>
      <c r="K50" s="101"/>
      <c r="L50" s="100" t="str">
        <f t="shared" si="3"/>
        <v/>
      </c>
      <c r="M50" s="103">
        <f t="shared" si="6"/>
        <v>0</v>
      </c>
      <c r="N50" s="104"/>
      <c r="O50" s="105"/>
      <c r="P50" s="106" t="e">
        <f t="shared" si="4"/>
        <v>#DIV/0!</v>
      </c>
    </row>
  </sheetData>
  <mergeCells count="7">
    <mergeCell ref="S12:Y12"/>
    <mergeCell ref="C1:P1"/>
    <mergeCell ref="C2:D2"/>
    <mergeCell ref="E2:F2"/>
    <mergeCell ref="G2:H2"/>
    <mergeCell ref="I2:J2"/>
    <mergeCell ref="K2:L2"/>
  </mergeCells>
  <phoneticPr fontId="2" type="noConversion"/>
  <conditionalFormatting sqref="M3:N50 P3:P50">
    <cfRule type="cellIs" dxfId="15" priority="1" stopIfTrue="1" operator="greaterThanOrEqual">
      <formula>50</formula>
    </cfRule>
  </conditionalFormatting>
  <conditionalFormatting sqref="S3:W8 L1:L1048576 D1:D1048576 F1:F1048576 H1:H1048576 J1:J1048576">
    <cfRule type="cellIs" dxfId="14" priority="2" stopIfTrue="1" operator="equal">
      <formula>12</formula>
    </cfRule>
    <cfRule type="cellIs" dxfId="13" priority="3" stopIfTrue="1" operator="equal">
      <formula>10</formula>
    </cfRule>
    <cfRule type="cellIs" dxfId="12" priority="4" stopIfTrue="1" operator="equal">
      <formula>8</formula>
    </cfRule>
  </conditionalFormatting>
  <pageMargins left="0.75" right="0.75" top="1" bottom="1" header="0.5" footer="0.5"/>
  <pageSetup paperSize="9" scale="7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activeCell="D14" sqref="D14"/>
    </sheetView>
  </sheetViews>
  <sheetFormatPr defaultRowHeight="15" x14ac:dyDescent="0.3"/>
  <cols>
    <col min="1" max="1" width="3" style="3" bestFit="1" customWidth="1"/>
    <col min="2" max="2" width="27" style="3" customWidth="1"/>
    <col min="3" max="3" width="6.28515625" style="139" customWidth="1"/>
    <col min="4" max="4" width="3" style="3" bestFit="1" customWidth="1"/>
    <col min="5" max="5" width="7.7109375" style="107" bestFit="1" customWidth="1"/>
    <col min="6" max="6" width="3" style="3" bestFit="1" customWidth="1"/>
    <col min="7" max="7" width="7.7109375" style="108" bestFit="1" customWidth="1"/>
    <col min="8" max="8" width="3" style="3" bestFit="1" customWidth="1"/>
    <col min="9" max="9" width="7.140625" style="109" bestFit="1" customWidth="1"/>
    <col min="10" max="10" width="3" style="3" bestFit="1" customWidth="1"/>
    <col min="11" max="11" width="6.7109375" style="107" bestFit="1" customWidth="1"/>
    <col min="12" max="12" width="3" style="3" bestFit="1" customWidth="1"/>
    <col min="13" max="13" width="6.42578125" style="3" bestFit="1" customWidth="1"/>
    <col min="14" max="14" width="6.85546875" style="107" bestFit="1" customWidth="1"/>
    <col min="15" max="15" width="8.140625" style="140" bestFit="1" customWidth="1"/>
    <col min="16" max="16" width="8.85546875" style="139" bestFit="1" customWidth="1"/>
    <col min="17" max="17" width="9.140625" style="3"/>
    <col min="18" max="18" width="18.85546875" style="3" bestFit="1" customWidth="1"/>
    <col min="19" max="19" width="5.42578125" style="3" bestFit="1" customWidth="1"/>
    <col min="20" max="20" width="6.85546875" style="3" bestFit="1" customWidth="1"/>
    <col min="21" max="21" width="9.5703125" style="3" bestFit="1" customWidth="1"/>
    <col min="22" max="23" width="8.85546875" style="3" bestFit="1" customWidth="1"/>
    <col min="24" max="25" width="3.28515625" style="3" bestFit="1" customWidth="1"/>
    <col min="26" max="26" width="11.140625" style="3" bestFit="1" customWidth="1"/>
    <col min="27" max="16384" width="9.140625" style="3"/>
  </cols>
  <sheetData>
    <row r="1" spans="1:26" ht="49.5" customHeight="1" thickBot="1" x14ac:dyDescent="0.35">
      <c r="B1" s="4" t="s">
        <v>24</v>
      </c>
      <c r="C1" s="5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26" ht="15.75" thickBot="1" x14ac:dyDescent="0.35">
      <c r="B2" s="110" t="s">
        <v>0</v>
      </c>
      <c r="C2" s="111" t="s">
        <v>1</v>
      </c>
      <c r="D2" s="112"/>
      <c r="E2" s="111" t="s">
        <v>2</v>
      </c>
      <c r="F2" s="112"/>
      <c r="G2" s="111" t="s">
        <v>19</v>
      </c>
      <c r="H2" s="112"/>
      <c r="I2" s="111" t="s">
        <v>10</v>
      </c>
      <c r="J2" s="113"/>
      <c r="K2" s="111" t="s">
        <v>13</v>
      </c>
      <c r="L2" s="112"/>
      <c r="M2" s="130" t="s">
        <v>3</v>
      </c>
      <c r="N2" s="14" t="s">
        <v>11</v>
      </c>
      <c r="O2" s="15" t="s">
        <v>12</v>
      </c>
      <c r="P2" s="16" t="s">
        <v>17</v>
      </c>
      <c r="Q2" s="17"/>
      <c r="R2" s="18"/>
      <c r="S2" s="19" t="s">
        <v>4</v>
      </c>
      <c r="T2" s="20" t="s">
        <v>2</v>
      </c>
      <c r="U2" s="20" t="s">
        <v>19</v>
      </c>
      <c r="V2" s="20" t="s">
        <v>14</v>
      </c>
      <c r="W2" s="21" t="s">
        <v>13</v>
      </c>
    </row>
    <row r="3" spans="1:26" x14ac:dyDescent="0.3">
      <c r="A3" s="3">
        <v>1</v>
      </c>
      <c r="B3" s="131"/>
      <c r="C3" s="132"/>
      <c r="D3" s="117" t="str">
        <f>IF(C3="","",IF(C3&lt;=$S$8,12,IF(C3&lt;=$S$7,10,IF(C3&lt;=$S$6,8,IF(C3&lt;=$S$5,6,IF(C3&lt;=$S$4,4,IF(C3&lt;=$S$3,2,0)))))))</f>
        <v/>
      </c>
      <c r="E3" s="118"/>
      <c r="F3" s="117" t="str">
        <f>IF(E3="","",IF(E3&gt;=$T$8,12,IF(E3&gt;=$T$7,10,IF(E3&gt;=$T$6,8,IF(E3&gt;=$T$5,6,IF(E3&gt;=$T$4,4,IF(E3&gt;=$T$3,2,0)))))))</f>
        <v/>
      </c>
      <c r="G3" s="118"/>
      <c r="H3" s="117" t="str">
        <f>IF(G3="","",IF(G3&gt;=$U$8,12,IF(G3&gt;=$U$7,10,IF(G3&gt;=$U$6,8,IF(G3&gt;=$U$5,6,IF(G3&gt;=$U$4,4,IF(G3&gt;=$U$3,2,0)))))))</f>
        <v/>
      </c>
      <c r="I3" s="119"/>
      <c r="J3" s="117" t="str">
        <f>IF(I3="","",IF(I3&gt;=$V$8,12,IF(I3&gt;=$V$7,10,IF(I3&gt;=$V$6,8,IF(I3&gt;=$V$5,6,IF(I3&gt;=$V$4,4,IF(I3&gt;=$V$3,2,0)))))))</f>
        <v/>
      </c>
      <c r="K3" s="118"/>
      <c r="L3" s="117" t="str">
        <f>IF(K3="","",IF(K3&gt;=$W$8,12,IF(K3&gt;=$W$7,10,IF(K3&gt;=$W$6,8,IF(K3&gt;=$W$5,6,IF(K3&gt;=$W$4,4,IF(K3&gt;=$W$3,2,0)))))))</f>
        <v/>
      </c>
      <c r="M3" s="133">
        <f>IF(D3="",0,D3)+IF(F3="",0,F3)+IF(H3="",0,H3)+IF(J3="",0,J3)+IF(L3="",0,L3)</f>
        <v>0</v>
      </c>
      <c r="N3" s="28"/>
      <c r="O3" s="29"/>
      <c r="P3" s="30" t="e">
        <f>O3/(N3*N3)</f>
        <v>#DIV/0!</v>
      </c>
      <c r="R3" s="31">
        <v>2</v>
      </c>
      <c r="S3" s="32">
        <v>6.3</v>
      </c>
      <c r="T3" s="33">
        <v>1.4</v>
      </c>
      <c r="U3" s="33">
        <v>11</v>
      </c>
      <c r="V3" s="34">
        <v>1000</v>
      </c>
      <c r="W3" s="35">
        <v>3.85</v>
      </c>
    </row>
    <row r="4" spans="1:26" x14ac:dyDescent="0.3">
      <c r="A4" s="3">
        <v>2</v>
      </c>
      <c r="B4" s="36"/>
      <c r="C4" s="134"/>
      <c r="D4" s="38" t="str">
        <f t="shared" ref="D4:D50" si="0">IF(C4="","",IF(C4&lt;=$S$8,12,IF(C4&lt;=$S$7,10,IF(C4&lt;=$S$6,8,IF(C4&lt;=$S$5,6,IF(C4&lt;=$S$4,4,IF(C4&lt;=$S$3,2,0)))))))</f>
        <v/>
      </c>
      <c r="E4" s="39"/>
      <c r="F4" s="38" t="str">
        <f>IF(E4="","",IF(E4&gt;=$T$8,12,IF(E4&gt;=$T$7,10,IF(E4&gt;=$T$6,8,IF(E4&gt;=$T$5,6,IF(E4&gt;=$T$4,4,IF(E4&gt;=$T$3,2,0)))))))</f>
        <v/>
      </c>
      <c r="G4" s="39"/>
      <c r="H4" s="38" t="str">
        <f t="shared" ref="H4:H50" si="1">IF(G4="","",IF(G4&gt;=$U$8,12,IF(G4&gt;=$U$7,10,IF(G4&gt;=$U$6,8,IF(G4&gt;=$U$5,6,IF(G4&gt;=$U$4,4,IF(G4&gt;=$U$3,2,0)))))))</f>
        <v/>
      </c>
      <c r="I4" s="40"/>
      <c r="J4" s="38" t="str">
        <f t="shared" ref="J4:J50" si="2">IF(I4="","",IF(I4&gt;=$V$8,12,IF(I4&gt;=$V$7,10,IF(I4&gt;=$V$6,8,IF(I4&gt;=$V$5,6,IF(I4&gt;=$V$4,4,IF(I4&gt;=$V$3,2,0)))))))</f>
        <v/>
      </c>
      <c r="K4" s="39"/>
      <c r="L4" s="38" t="str">
        <f t="shared" ref="L4:L50" si="3">IF(K4="","",IF(K4&gt;=$W$8,12,IF(K4&gt;=$W$7,10,IF(K4&gt;=$W$6,8,IF(K4&gt;=$W$5,6,IF(K4&gt;=$W$4,4,IF(K4&gt;=$W$3,2,0)))))))</f>
        <v/>
      </c>
      <c r="M4" s="135">
        <f>IF(D4="",0,D4)+IF(F4="",0,F4)+IF(H4="",0,H4)+IF(J4="",0,J4)+IF(L4="",0,L4)</f>
        <v>0</v>
      </c>
      <c r="N4" s="42"/>
      <c r="O4" s="43"/>
      <c r="P4" s="44" t="e">
        <f t="shared" ref="P4:P50" si="4">O4/(N4*N4)</f>
        <v>#DIV/0!</v>
      </c>
      <c r="R4" s="45">
        <v>4</v>
      </c>
      <c r="S4" s="46">
        <v>5.9</v>
      </c>
      <c r="T4" s="47">
        <v>1.6</v>
      </c>
      <c r="U4" s="47">
        <v>13</v>
      </c>
      <c r="V4" s="48">
        <v>1200</v>
      </c>
      <c r="W4" s="49">
        <v>4.16</v>
      </c>
    </row>
    <row r="5" spans="1:26" x14ac:dyDescent="0.3">
      <c r="A5" s="3">
        <v>3</v>
      </c>
      <c r="B5" s="36"/>
      <c r="C5" s="134"/>
      <c r="D5" s="38" t="str">
        <f t="shared" si="0"/>
        <v/>
      </c>
      <c r="E5" s="39"/>
      <c r="F5" s="38" t="str">
        <f t="shared" ref="F5:F50" si="5">IF(E5="","",IF(E5&gt;=$T$8,12,IF(E5&gt;=$T$7,10,IF(E5&gt;=$T$6,8,IF(E5&gt;=$T$5,6,IF(E5&gt;=$T$4,4,IF(E5&gt;=$T$3,2,0)))))))</f>
        <v/>
      </c>
      <c r="G5" s="39"/>
      <c r="H5" s="38" t="str">
        <f t="shared" si="1"/>
        <v/>
      </c>
      <c r="I5" s="40"/>
      <c r="J5" s="38" t="str">
        <f t="shared" si="2"/>
        <v/>
      </c>
      <c r="K5" s="39"/>
      <c r="L5" s="38" t="str">
        <f t="shared" si="3"/>
        <v/>
      </c>
      <c r="M5" s="135">
        <f t="shared" ref="M5:M50" si="6">IF(D5="",0,D5)+IF(F5="",0,F5)+IF(H5="",0,H5)+IF(J5="",0,J5)+IF(L5="",0,L5)</f>
        <v>0</v>
      </c>
      <c r="N5" s="42"/>
      <c r="O5" s="43"/>
      <c r="P5" s="44" t="e">
        <f t="shared" si="4"/>
        <v>#DIV/0!</v>
      </c>
      <c r="R5" s="45">
        <v>6</v>
      </c>
      <c r="S5" s="46">
        <v>5.6</v>
      </c>
      <c r="T5" s="47">
        <v>1.7</v>
      </c>
      <c r="U5" s="47">
        <v>15</v>
      </c>
      <c r="V5" s="48">
        <v>1350</v>
      </c>
      <c r="W5" s="49">
        <v>4.5</v>
      </c>
    </row>
    <row r="6" spans="1:26" x14ac:dyDescent="0.3">
      <c r="A6" s="3">
        <v>4</v>
      </c>
      <c r="B6" s="1"/>
      <c r="C6" s="136"/>
      <c r="D6" s="38" t="str">
        <f t="shared" si="0"/>
        <v/>
      </c>
      <c r="E6" s="39"/>
      <c r="F6" s="38" t="str">
        <f t="shared" si="5"/>
        <v/>
      </c>
      <c r="G6" s="39"/>
      <c r="H6" s="38" t="str">
        <f t="shared" si="1"/>
        <v/>
      </c>
      <c r="I6" s="40"/>
      <c r="J6" s="38" t="str">
        <f t="shared" si="2"/>
        <v/>
      </c>
      <c r="K6" s="39"/>
      <c r="L6" s="38" t="str">
        <f t="shared" si="3"/>
        <v/>
      </c>
      <c r="M6" s="135">
        <f t="shared" si="6"/>
        <v>0</v>
      </c>
      <c r="N6" s="42"/>
      <c r="O6" s="43"/>
      <c r="P6" s="44" t="e">
        <f t="shared" si="4"/>
        <v>#DIV/0!</v>
      </c>
      <c r="R6" s="45">
        <v>8</v>
      </c>
      <c r="S6" s="46">
        <v>5.4</v>
      </c>
      <c r="T6" s="47">
        <v>1.85</v>
      </c>
      <c r="U6" s="47">
        <v>17</v>
      </c>
      <c r="V6" s="48">
        <v>1425</v>
      </c>
      <c r="W6" s="49">
        <v>5.23</v>
      </c>
    </row>
    <row r="7" spans="1:26" x14ac:dyDescent="0.3">
      <c r="A7" s="3">
        <v>5</v>
      </c>
      <c r="B7" s="1"/>
      <c r="C7" s="136"/>
      <c r="D7" s="38" t="str">
        <f t="shared" si="0"/>
        <v/>
      </c>
      <c r="E7" s="39"/>
      <c r="F7" s="38" t="str">
        <f t="shared" si="5"/>
        <v/>
      </c>
      <c r="G7" s="39"/>
      <c r="H7" s="38" t="str">
        <f t="shared" si="1"/>
        <v/>
      </c>
      <c r="I7" s="40"/>
      <c r="J7" s="38" t="str">
        <f t="shared" si="2"/>
        <v/>
      </c>
      <c r="K7" s="39"/>
      <c r="L7" s="38" t="str">
        <f t="shared" si="3"/>
        <v/>
      </c>
      <c r="M7" s="135">
        <f t="shared" si="6"/>
        <v>0</v>
      </c>
      <c r="N7" s="42"/>
      <c r="O7" s="43"/>
      <c r="P7" s="44" t="e">
        <f t="shared" si="4"/>
        <v>#DIV/0!</v>
      </c>
      <c r="R7" s="45">
        <v>10</v>
      </c>
      <c r="S7" s="46">
        <v>5.3</v>
      </c>
      <c r="T7" s="47">
        <v>1.95</v>
      </c>
      <c r="U7" s="47">
        <v>19</v>
      </c>
      <c r="V7" s="48">
        <v>1500</v>
      </c>
      <c r="W7" s="49">
        <v>5.5</v>
      </c>
    </row>
    <row r="8" spans="1:26" ht="15.75" thickBot="1" x14ac:dyDescent="0.35">
      <c r="A8" s="3">
        <v>6</v>
      </c>
      <c r="B8" s="1"/>
      <c r="C8" s="136"/>
      <c r="D8" s="38" t="str">
        <f t="shared" si="0"/>
        <v/>
      </c>
      <c r="E8" s="39"/>
      <c r="F8" s="38" t="str">
        <f t="shared" si="5"/>
        <v/>
      </c>
      <c r="G8" s="39"/>
      <c r="H8" s="38" t="str">
        <f t="shared" si="1"/>
        <v/>
      </c>
      <c r="I8" s="40"/>
      <c r="J8" s="38" t="str">
        <f t="shared" si="2"/>
        <v/>
      </c>
      <c r="K8" s="39"/>
      <c r="L8" s="38" t="str">
        <f t="shared" si="3"/>
        <v/>
      </c>
      <c r="M8" s="135">
        <f t="shared" si="6"/>
        <v>0</v>
      </c>
      <c r="N8" s="42"/>
      <c r="O8" s="43"/>
      <c r="P8" s="44" t="e">
        <f t="shared" si="4"/>
        <v>#DIV/0!</v>
      </c>
      <c r="R8" s="51">
        <v>12</v>
      </c>
      <c r="S8" s="52">
        <v>5.2</v>
      </c>
      <c r="T8" s="53">
        <v>2.0499999999999998</v>
      </c>
      <c r="U8" s="53">
        <v>21</v>
      </c>
      <c r="V8" s="54">
        <v>1550</v>
      </c>
      <c r="W8" s="55">
        <v>5.75</v>
      </c>
    </row>
    <row r="9" spans="1:26" x14ac:dyDescent="0.3">
      <c r="A9" s="3">
        <v>7</v>
      </c>
      <c r="B9" s="1"/>
      <c r="C9" s="136"/>
      <c r="D9" s="38" t="str">
        <f t="shared" si="0"/>
        <v/>
      </c>
      <c r="E9" s="39"/>
      <c r="F9" s="38" t="str">
        <f t="shared" si="5"/>
        <v/>
      </c>
      <c r="G9" s="39"/>
      <c r="H9" s="38" t="str">
        <f t="shared" si="1"/>
        <v/>
      </c>
      <c r="I9" s="40"/>
      <c r="J9" s="38" t="str">
        <f t="shared" si="2"/>
        <v/>
      </c>
      <c r="K9" s="39"/>
      <c r="L9" s="38" t="str">
        <f t="shared" si="3"/>
        <v/>
      </c>
      <c r="M9" s="135">
        <f t="shared" si="6"/>
        <v>0</v>
      </c>
      <c r="N9" s="42"/>
      <c r="O9" s="43"/>
      <c r="P9" s="44" t="e">
        <f t="shared" si="4"/>
        <v>#DIV/0!</v>
      </c>
    </row>
    <row r="10" spans="1:26" x14ac:dyDescent="0.3">
      <c r="A10" s="3">
        <v>8</v>
      </c>
      <c r="B10" s="1"/>
      <c r="C10" s="136"/>
      <c r="D10" s="38" t="str">
        <f t="shared" si="0"/>
        <v/>
      </c>
      <c r="E10" s="39"/>
      <c r="F10" s="38" t="str">
        <f t="shared" si="5"/>
        <v/>
      </c>
      <c r="G10" s="39"/>
      <c r="H10" s="38" t="str">
        <f t="shared" si="1"/>
        <v/>
      </c>
      <c r="I10" s="40"/>
      <c r="J10" s="38" t="str">
        <f t="shared" si="2"/>
        <v/>
      </c>
      <c r="K10" s="39"/>
      <c r="L10" s="38" t="str">
        <f t="shared" si="3"/>
        <v/>
      </c>
      <c r="M10" s="135">
        <f t="shared" si="6"/>
        <v>0</v>
      </c>
      <c r="N10" s="42"/>
      <c r="O10" s="43"/>
      <c r="P10" s="44" t="e">
        <f t="shared" si="4"/>
        <v>#DIV/0!</v>
      </c>
    </row>
    <row r="11" spans="1:26" ht="15.75" thickBot="1" x14ac:dyDescent="0.35">
      <c r="A11" s="3">
        <v>9</v>
      </c>
      <c r="B11" s="1"/>
      <c r="C11" s="136"/>
      <c r="D11" s="38" t="str">
        <f t="shared" si="0"/>
        <v/>
      </c>
      <c r="E11" s="39"/>
      <c r="F11" s="38" t="str">
        <f t="shared" si="5"/>
        <v/>
      </c>
      <c r="G11" s="39"/>
      <c r="H11" s="38" t="str">
        <f t="shared" si="1"/>
        <v/>
      </c>
      <c r="I11" s="40"/>
      <c r="J11" s="38" t="str">
        <f t="shared" si="2"/>
        <v/>
      </c>
      <c r="K11" s="39"/>
      <c r="L11" s="38" t="str">
        <f t="shared" si="3"/>
        <v/>
      </c>
      <c r="M11" s="135">
        <f t="shared" si="6"/>
        <v>0</v>
      </c>
      <c r="N11" s="42"/>
      <c r="O11" s="43"/>
      <c r="P11" s="44" t="e">
        <f t="shared" si="4"/>
        <v>#DIV/0!</v>
      </c>
    </row>
    <row r="12" spans="1:26" ht="15.75" thickBot="1" x14ac:dyDescent="0.35">
      <c r="A12" s="3">
        <v>10</v>
      </c>
      <c r="B12" s="1"/>
      <c r="C12" s="136"/>
      <c r="D12" s="38" t="str">
        <f t="shared" si="0"/>
        <v/>
      </c>
      <c r="E12" s="39"/>
      <c r="F12" s="38" t="str">
        <f t="shared" si="5"/>
        <v/>
      </c>
      <c r="G12" s="39"/>
      <c r="H12" s="38" t="str">
        <f t="shared" si="1"/>
        <v/>
      </c>
      <c r="I12" s="40"/>
      <c r="J12" s="38" t="str">
        <f t="shared" si="2"/>
        <v/>
      </c>
      <c r="K12" s="39"/>
      <c r="L12" s="38" t="str">
        <f t="shared" si="3"/>
        <v/>
      </c>
      <c r="M12" s="135">
        <f t="shared" si="6"/>
        <v>0</v>
      </c>
      <c r="N12" s="42"/>
      <c r="O12" s="43"/>
      <c r="P12" s="44" t="e">
        <f t="shared" si="4"/>
        <v>#DIV/0!</v>
      </c>
      <c r="R12" s="56"/>
      <c r="S12" s="57" t="s">
        <v>22</v>
      </c>
      <c r="T12" s="57"/>
      <c r="U12" s="57"/>
      <c r="V12" s="57"/>
      <c r="W12" s="57"/>
      <c r="X12" s="57"/>
      <c r="Y12" s="58"/>
      <c r="Z12" s="59" t="s">
        <v>6</v>
      </c>
    </row>
    <row r="13" spans="1:26" ht="15.75" thickBot="1" x14ac:dyDescent="0.35">
      <c r="A13" s="3">
        <v>11</v>
      </c>
      <c r="B13" s="1"/>
      <c r="C13" s="136"/>
      <c r="D13" s="38" t="str">
        <f t="shared" si="0"/>
        <v/>
      </c>
      <c r="E13" s="39"/>
      <c r="F13" s="38" t="str">
        <f t="shared" si="5"/>
        <v/>
      </c>
      <c r="G13" s="39"/>
      <c r="H13" s="38" t="str">
        <f t="shared" si="1"/>
        <v/>
      </c>
      <c r="I13" s="40"/>
      <c r="J13" s="38" t="str">
        <f t="shared" si="2"/>
        <v/>
      </c>
      <c r="K13" s="39"/>
      <c r="L13" s="38" t="str">
        <f t="shared" si="3"/>
        <v/>
      </c>
      <c r="M13" s="135">
        <f t="shared" si="6"/>
        <v>0</v>
      </c>
      <c r="N13" s="42"/>
      <c r="O13" s="43"/>
      <c r="P13" s="44" t="e">
        <f t="shared" si="4"/>
        <v>#DIV/0!</v>
      </c>
      <c r="R13" s="60"/>
      <c r="S13" s="61">
        <v>0</v>
      </c>
      <c r="T13" s="62">
        <v>2</v>
      </c>
      <c r="U13" s="62">
        <v>4</v>
      </c>
      <c r="V13" s="62">
        <v>6</v>
      </c>
      <c r="W13" s="62">
        <v>8</v>
      </c>
      <c r="X13" s="62">
        <v>10</v>
      </c>
      <c r="Y13" s="63">
        <v>12</v>
      </c>
      <c r="Z13" s="64"/>
    </row>
    <row r="14" spans="1:26" x14ac:dyDescent="0.3">
      <c r="A14" s="3">
        <v>12</v>
      </c>
      <c r="B14" s="1"/>
      <c r="C14" s="136"/>
      <c r="D14" s="38" t="str">
        <f t="shared" si="0"/>
        <v/>
      </c>
      <c r="E14" s="39"/>
      <c r="F14" s="38" t="str">
        <f t="shared" si="5"/>
        <v/>
      </c>
      <c r="G14" s="39"/>
      <c r="H14" s="38" t="str">
        <f t="shared" si="1"/>
        <v/>
      </c>
      <c r="I14" s="40"/>
      <c r="J14" s="38" t="str">
        <f t="shared" si="2"/>
        <v/>
      </c>
      <c r="K14" s="39"/>
      <c r="L14" s="38" t="str">
        <f t="shared" si="3"/>
        <v/>
      </c>
      <c r="M14" s="135">
        <f t="shared" si="6"/>
        <v>0</v>
      </c>
      <c r="N14" s="42"/>
      <c r="O14" s="43"/>
      <c r="P14" s="44" t="e">
        <f t="shared" si="4"/>
        <v>#DIV/0!</v>
      </c>
      <c r="R14" s="60" t="s">
        <v>5</v>
      </c>
      <c r="S14" s="65">
        <f>COUNTIF(D3:D50,"=0")</f>
        <v>0</v>
      </c>
      <c r="T14" s="66">
        <f>COUNTIF(D3:D50,"=2")</f>
        <v>0</v>
      </c>
      <c r="U14" s="66">
        <f>COUNTIF(D3:D50,"=4")</f>
        <v>0</v>
      </c>
      <c r="V14" s="66">
        <f>COUNTIF(D3:D50,"=6")</f>
        <v>0</v>
      </c>
      <c r="W14" s="67">
        <f>COUNTIF(D3:D50,"=8")</f>
        <v>0</v>
      </c>
      <c r="X14" s="67">
        <f>COUNTIF(D3:D50,"=10")</f>
        <v>0</v>
      </c>
      <c r="Y14" s="68">
        <f>COUNTIF(D3:D50,"=12")</f>
        <v>0</v>
      </c>
      <c r="Z14" s="69" t="e">
        <f t="shared" ref="Z14:Z19" si="7">(S14*0+T14*2+U14*4+V14*6+W14*8+X14*10+Y14*12)/$U$25</f>
        <v>#DIV/0!</v>
      </c>
    </row>
    <row r="15" spans="1:26" x14ac:dyDescent="0.3">
      <c r="A15" s="3">
        <v>13</v>
      </c>
      <c r="B15" s="1"/>
      <c r="C15" s="136"/>
      <c r="D15" s="38" t="str">
        <f t="shared" si="0"/>
        <v/>
      </c>
      <c r="E15" s="39"/>
      <c r="F15" s="38" t="str">
        <f t="shared" si="5"/>
        <v/>
      </c>
      <c r="G15" s="39"/>
      <c r="H15" s="38" t="str">
        <f t="shared" si="1"/>
        <v/>
      </c>
      <c r="I15" s="40"/>
      <c r="J15" s="38" t="str">
        <f t="shared" si="2"/>
        <v/>
      </c>
      <c r="K15" s="39"/>
      <c r="L15" s="38" t="str">
        <f t="shared" si="3"/>
        <v/>
      </c>
      <c r="M15" s="135">
        <f t="shared" si="6"/>
        <v>0</v>
      </c>
      <c r="N15" s="42"/>
      <c r="O15" s="43"/>
      <c r="P15" s="44" t="e">
        <f t="shared" si="4"/>
        <v>#DIV/0!</v>
      </c>
      <c r="R15" s="60" t="s">
        <v>2</v>
      </c>
      <c r="S15" s="70">
        <f>COUNTIF($F$3:$F$50,"=0")</f>
        <v>0</v>
      </c>
      <c r="T15" s="71">
        <f>COUNTIF($F$3:$F$50,"=2")</f>
        <v>0</v>
      </c>
      <c r="U15" s="71">
        <f>COUNTIF($F$3:$F$50,"=4")</f>
        <v>0</v>
      </c>
      <c r="V15" s="71">
        <f>COUNTIF($F$3:$F$50,"=6")</f>
        <v>0</v>
      </c>
      <c r="W15" s="71">
        <f>COUNTIF($F$3:$F$50,"=8")</f>
        <v>0</v>
      </c>
      <c r="X15" s="71">
        <f>COUNTIF($F$3:$F$50,"=10")</f>
        <v>0</v>
      </c>
      <c r="Y15" s="73">
        <f>COUNTIF($F$3:$F$50,"=12")</f>
        <v>0</v>
      </c>
      <c r="Z15" s="69" t="e">
        <f t="shared" si="7"/>
        <v>#DIV/0!</v>
      </c>
    </row>
    <row r="16" spans="1:26" x14ac:dyDescent="0.3">
      <c r="A16" s="3">
        <v>14</v>
      </c>
      <c r="B16" s="1"/>
      <c r="C16" s="136"/>
      <c r="D16" s="38" t="str">
        <f t="shared" si="0"/>
        <v/>
      </c>
      <c r="E16" s="39"/>
      <c r="F16" s="38" t="str">
        <f t="shared" si="5"/>
        <v/>
      </c>
      <c r="G16" s="39"/>
      <c r="H16" s="38" t="str">
        <f t="shared" si="1"/>
        <v/>
      </c>
      <c r="I16" s="40"/>
      <c r="J16" s="38" t="str">
        <f t="shared" si="2"/>
        <v/>
      </c>
      <c r="K16" s="39"/>
      <c r="L16" s="38" t="str">
        <f t="shared" si="3"/>
        <v/>
      </c>
      <c r="M16" s="135">
        <f t="shared" si="6"/>
        <v>0</v>
      </c>
      <c r="N16" s="42"/>
      <c r="O16" s="43"/>
      <c r="P16" s="44" t="e">
        <f t="shared" si="4"/>
        <v>#DIV/0!</v>
      </c>
      <c r="R16" s="60" t="s">
        <v>19</v>
      </c>
      <c r="S16" s="70">
        <f>COUNTIF($H$3:$H$50,"=0")</f>
        <v>0</v>
      </c>
      <c r="T16" s="71">
        <f>COUNTIF($H$3:$H$50,"=2")</f>
        <v>0</v>
      </c>
      <c r="U16" s="71">
        <f>COUNTIF($H$3:$H$50,"=4")</f>
        <v>0</v>
      </c>
      <c r="V16" s="71">
        <f>COUNTIF($H$3:$H$50,"=6")</f>
        <v>0</v>
      </c>
      <c r="W16" s="71">
        <f>COUNTIF($H$3:$H$50,"=8")</f>
        <v>0</v>
      </c>
      <c r="X16" s="71">
        <f>COUNTIF($H$3:$H$50,"=10")</f>
        <v>0</v>
      </c>
      <c r="Y16" s="73">
        <f>COUNTIF($H$3:$H$50,"=12")</f>
        <v>0</v>
      </c>
      <c r="Z16" s="69" t="e">
        <f t="shared" si="7"/>
        <v>#DIV/0!</v>
      </c>
    </row>
    <row r="17" spans="1:26" x14ac:dyDescent="0.3">
      <c r="A17" s="3">
        <v>15</v>
      </c>
      <c r="B17" s="1"/>
      <c r="C17" s="136"/>
      <c r="D17" s="38" t="str">
        <f t="shared" si="0"/>
        <v/>
      </c>
      <c r="E17" s="39"/>
      <c r="F17" s="38" t="str">
        <f t="shared" si="5"/>
        <v/>
      </c>
      <c r="G17" s="39"/>
      <c r="H17" s="38" t="str">
        <f t="shared" si="1"/>
        <v/>
      </c>
      <c r="I17" s="40"/>
      <c r="J17" s="38" t="str">
        <f t="shared" si="2"/>
        <v/>
      </c>
      <c r="K17" s="39"/>
      <c r="L17" s="38" t="str">
        <f t="shared" si="3"/>
        <v/>
      </c>
      <c r="M17" s="135">
        <f t="shared" si="6"/>
        <v>0</v>
      </c>
      <c r="N17" s="42"/>
      <c r="O17" s="43"/>
      <c r="P17" s="44" t="e">
        <f t="shared" si="4"/>
        <v>#DIV/0!</v>
      </c>
      <c r="R17" s="74" t="s">
        <v>10</v>
      </c>
      <c r="S17" s="70">
        <f>COUNTIF($J$3:$J$50,"=0")</f>
        <v>0</v>
      </c>
      <c r="T17" s="71">
        <f>COUNTIF($J$3:$J$50,"=2")</f>
        <v>0</v>
      </c>
      <c r="U17" s="71">
        <f>COUNTIF($J$3:$J$50,"=4")</f>
        <v>0</v>
      </c>
      <c r="V17" s="71">
        <f>COUNTIF($J$3:$J$50,"=6")</f>
        <v>0</v>
      </c>
      <c r="W17" s="71">
        <f>COUNTIF($J$3:$J$50,"=8")</f>
        <v>0</v>
      </c>
      <c r="X17" s="71">
        <f>COUNTIF($J$3:$J$50,"=10")</f>
        <v>0</v>
      </c>
      <c r="Y17" s="73">
        <f>COUNTIF($J$3:$J$50,"=12")</f>
        <v>0</v>
      </c>
      <c r="Z17" s="69" t="e">
        <f t="shared" si="7"/>
        <v>#DIV/0!</v>
      </c>
    </row>
    <row r="18" spans="1:26" ht="15.75" thickBot="1" x14ac:dyDescent="0.35">
      <c r="A18" s="3">
        <v>16</v>
      </c>
      <c r="B18" s="1"/>
      <c r="C18" s="136"/>
      <c r="D18" s="38" t="str">
        <f t="shared" si="0"/>
        <v/>
      </c>
      <c r="E18" s="39"/>
      <c r="F18" s="38" t="str">
        <f t="shared" si="5"/>
        <v/>
      </c>
      <c r="G18" s="39"/>
      <c r="H18" s="38" t="str">
        <f t="shared" si="1"/>
        <v/>
      </c>
      <c r="I18" s="40"/>
      <c r="J18" s="38" t="str">
        <f t="shared" si="2"/>
        <v/>
      </c>
      <c r="K18" s="39"/>
      <c r="L18" s="38" t="str">
        <f t="shared" si="3"/>
        <v/>
      </c>
      <c r="M18" s="135">
        <f t="shared" si="6"/>
        <v>0</v>
      </c>
      <c r="N18" s="42"/>
      <c r="O18" s="43"/>
      <c r="P18" s="44" t="e">
        <f t="shared" si="4"/>
        <v>#DIV/0!</v>
      </c>
      <c r="R18" s="75" t="s">
        <v>13</v>
      </c>
      <c r="S18" s="76">
        <f>COUNTIF($L$3:$L$50,"=0")</f>
        <v>0</v>
      </c>
      <c r="T18" s="77">
        <f>COUNTIF($L$3:$L$50,"=2")</f>
        <v>0</v>
      </c>
      <c r="U18" s="77">
        <f>COUNTIF($L$3:$L$50,"=4")</f>
        <v>0</v>
      </c>
      <c r="V18" s="77">
        <f>COUNTIF($L$3:$L$50,"=6")</f>
        <v>0</v>
      </c>
      <c r="W18" s="77">
        <f>COUNTIF($L$3:$L$50,"=8")</f>
        <v>0</v>
      </c>
      <c r="X18" s="77">
        <f>COUNTIF($L$3:$L$50,"=10")</f>
        <v>0</v>
      </c>
      <c r="Y18" s="79">
        <f>COUNTIF($L$3:$L$50,"=12")</f>
        <v>0</v>
      </c>
      <c r="Z18" s="69" t="e">
        <f t="shared" si="7"/>
        <v>#DIV/0!</v>
      </c>
    </row>
    <row r="19" spans="1:26" ht="15.75" thickBot="1" x14ac:dyDescent="0.35">
      <c r="A19" s="3">
        <v>17</v>
      </c>
      <c r="B19" s="1"/>
      <c r="C19" s="136"/>
      <c r="D19" s="38" t="str">
        <f t="shared" si="0"/>
        <v/>
      </c>
      <c r="E19" s="39"/>
      <c r="F19" s="38" t="str">
        <f t="shared" si="5"/>
        <v/>
      </c>
      <c r="G19" s="39"/>
      <c r="H19" s="38" t="str">
        <f t="shared" si="1"/>
        <v/>
      </c>
      <c r="I19" s="40"/>
      <c r="J19" s="38" t="str">
        <f t="shared" si="2"/>
        <v/>
      </c>
      <c r="K19" s="39"/>
      <c r="L19" s="38" t="str">
        <f t="shared" si="3"/>
        <v/>
      </c>
      <c r="M19" s="135">
        <f t="shared" si="6"/>
        <v>0</v>
      </c>
      <c r="N19" s="42"/>
      <c r="O19" s="43"/>
      <c r="P19" s="44" t="e">
        <f t="shared" si="4"/>
        <v>#DIV/0!</v>
      </c>
      <c r="R19" s="75" t="s">
        <v>7</v>
      </c>
      <c r="S19" s="77">
        <f>SUM(S14:S18)</f>
        <v>0</v>
      </c>
      <c r="T19" s="77">
        <f t="shared" ref="T19:Y19" si="8">SUM(T14:T18)</f>
        <v>0</v>
      </c>
      <c r="U19" s="77">
        <f t="shared" si="8"/>
        <v>0</v>
      </c>
      <c r="V19" s="77">
        <f t="shared" si="8"/>
        <v>0</v>
      </c>
      <c r="W19" s="77">
        <f t="shared" si="8"/>
        <v>0</v>
      </c>
      <c r="X19" s="77">
        <f t="shared" si="8"/>
        <v>0</v>
      </c>
      <c r="Y19" s="80">
        <f t="shared" si="8"/>
        <v>0</v>
      </c>
      <c r="Z19" s="69" t="e">
        <f t="shared" si="7"/>
        <v>#DIV/0!</v>
      </c>
    </row>
    <row r="20" spans="1:26" ht="15.75" thickBot="1" x14ac:dyDescent="0.35">
      <c r="A20" s="3">
        <v>18</v>
      </c>
      <c r="B20" s="1"/>
      <c r="C20" s="136"/>
      <c r="D20" s="38" t="str">
        <f t="shared" si="0"/>
        <v/>
      </c>
      <c r="E20" s="39"/>
      <c r="F20" s="38" t="str">
        <f t="shared" si="5"/>
        <v/>
      </c>
      <c r="G20" s="39"/>
      <c r="H20" s="38" t="str">
        <f t="shared" si="1"/>
        <v/>
      </c>
      <c r="I20" s="40"/>
      <c r="J20" s="38" t="str">
        <f t="shared" si="2"/>
        <v/>
      </c>
      <c r="K20" s="39"/>
      <c r="L20" s="38" t="str">
        <f t="shared" si="3"/>
        <v/>
      </c>
      <c r="M20" s="135">
        <f t="shared" si="6"/>
        <v>0</v>
      </c>
      <c r="N20" s="42"/>
      <c r="O20" s="43"/>
      <c r="P20" s="44" t="e">
        <f t="shared" si="4"/>
        <v>#DIV/0!</v>
      </c>
      <c r="R20" s="81"/>
      <c r="Z20" s="82"/>
    </row>
    <row r="21" spans="1:26" x14ac:dyDescent="0.3">
      <c r="A21" s="3">
        <v>19</v>
      </c>
      <c r="B21" s="1"/>
      <c r="C21" s="136"/>
      <c r="D21" s="38" t="str">
        <f t="shared" si="0"/>
        <v/>
      </c>
      <c r="E21" s="39"/>
      <c r="F21" s="38" t="str">
        <f t="shared" si="5"/>
        <v/>
      </c>
      <c r="G21" s="39"/>
      <c r="H21" s="38" t="str">
        <f t="shared" si="1"/>
        <v/>
      </c>
      <c r="I21" s="40"/>
      <c r="J21" s="38" t="str">
        <f t="shared" si="2"/>
        <v/>
      </c>
      <c r="K21" s="39"/>
      <c r="L21" s="38" t="str">
        <f t="shared" si="3"/>
        <v/>
      </c>
      <c r="M21" s="135">
        <f t="shared" si="6"/>
        <v>0</v>
      </c>
      <c r="N21" s="42"/>
      <c r="O21" s="43"/>
      <c r="P21" s="44" t="e">
        <f t="shared" si="4"/>
        <v>#DIV/0!</v>
      </c>
      <c r="R21" s="81"/>
    </row>
    <row r="22" spans="1:26" ht="15.75" thickBot="1" x14ac:dyDescent="0.35">
      <c r="A22" s="3">
        <v>20</v>
      </c>
      <c r="B22" s="1"/>
      <c r="C22" s="136"/>
      <c r="D22" s="38" t="str">
        <f t="shared" si="0"/>
        <v/>
      </c>
      <c r="E22" s="39"/>
      <c r="F22" s="38" t="str">
        <f t="shared" si="5"/>
        <v/>
      </c>
      <c r="G22" s="39"/>
      <c r="H22" s="38" t="str">
        <f t="shared" si="1"/>
        <v/>
      </c>
      <c r="I22" s="40"/>
      <c r="J22" s="38" t="str">
        <f t="shared" si="2"/>
        <v/>
      </c>
      <c r="K22" s="39"/>
      <c r="L22" s="38" t="str">
        <f t="shared" si="3"/>
        <v/>
      </c>
      <c r="M22" s="135">
        <f t="shared" si="6"/>
        <v>0</v>
      </c>
      <c r="N22" s="42"/>
      <c r="O22" s="43"/>
      <c r="P22" s="44" t="e">
        <f t="shared" si="4"/>
        <v>#DIV/0!</v>
      </c>
      <c r="W22" s="81"/>
    </row>
    <row r="23" spans="1:26" x14ac:dyDescent="0.3">
      <c r="A23" s="3">
        <v>21</v>
      </c>
      <c r="B23" s="1"/>
      <c r="C23" s="136"/>
      <c r="D23" s="38" t="str">
        <f t="shared" si="0"/>
        <v/>
      </c>
      <c r="E23" s="39"/>
      <c r="F23" s="38" t="str">
        <f t="shared" si="5"/>
        <v/>
      </c>
      <c r="G23" s="39"/>
      <c r="H23" s="38" t="str">
        <f t="shared" si="1"/>
        <v/>
      </c>
      <c r="I23" s="40"/>
      <c r="J23" s="38" t="str">
        <f t="shared" si="2"/>
        <v/>
      </c>
      <c r="K23" s="39"/>
      <c r="L23" s="38" t="str">
        <f t="shared" si="3"/>
        <v/>
      </c>
      <c r="M23" s="135">
        <f t="shared" si="6"/>
        <v>0</v>
      </c>
      <c r="N23" s="42"/>
      <c r="O23" s="43"/>
      <c r="P23" s="44" t="e">
        <f t="shared" si="4"/>
        <v>#DIV/0!</v>
      </c>
      <c r="R23" s="83" t="s">
        <v>18</v>
      </c>
      <c r="S23" s="84"/>
      <c r="T23" s="85"/>
      <c r="U23" s="127">
        <f>COUNTIF($M$3:$M$50,"&gt;49")</f>
        <v>0</v>
      </c>
      <c r="V23" s="87" t="e">
        <f>U23/U25</f>
        <v>#DIV/0!</v>
      </c>
    </row>
    <row r="24" spans="1:26" x14ac:dyDescent="0.3">
      <c r="A24" s="3">
        <v>22</v>
      </c>
      <c r="B24" s="1"/>
      <c r="C24" s="136"/>
      <c r="D24" s="38" t="str">
        <f t="shared" si="0"/>
        <v/>
      </c>
      <c r="E24" s="39"/>
      <c r="F24" s="38" t="str">
        <f t="shared" si="5"/>
        <v/>
      </c>
      <c r="G24" s="39"/>
      <c r="H24" s="38" t="str">
        <f t="shared" si="1"/>
        <v/>
      </c>
      <c r="I24" s="40"/>
      <c r="J24" s="38" t="str">
        <f t="shared" si="2"/>
        <v/>
      </c>
      <c r="K24" s="39"/>
      <c r="L24" s="38" t="str">
        <f t="shared" si="3"/>
        <v/>
      </c>
      <c r="M24" s="135">
        <f t="shared" si="6"/>
        <v>0</v>
      </c>
      <c r="N24" s="42"/>
      <c r="O24" s="43"/>
      <c r="P24" s="44" t="e">
        <f t="shared" si="4"/>
        <v>#DIV/0!</v>
      </c>
      <c r="R24" s="88" t="s">
        <v>8</v>
      </c>
      <c r="S24" s="89"/>
      <c r="T24" s="90"/>
      <c r="U24" s="128">
        <f>MAX(M3:M50)</f>
        <v>0</v>
      </c>
      <c r="V24" s="92"/>
    </row>
    <row r="25" spans="1:26" ht="15.75" thickBot="1" x14ac:dyDescent="0.35">
      <c r="A25" s="3">
        <v>23</v>
      </c>
      <c r="B25" s="1"/>
      <c r="C25" s="136"/>
      <c r="D25" s="38" t="str">
        <f t="shared" si="0"/>
        <v/>
      </c>
      <c r="E25" s="39"/>
      <c r="F25" s="38" t="str">
        <f t="shared" si="5"/>
        <v/>
      </c>
      <c r="G25" s="39"/>
      <c r="H25" s="38" t="str">
        <f t="shared" si="1"/>
        <v/>
      </c>
      <c r="I25" s="40"/>
      <c r="J25" s="38" t="str">
        <f t="shared" si="2"/>
        <v/>
      </c>
      <c r="K25" s="39"/>
      <c r="L25" s="38" t="str">
        <f t="shared" si="3"/>
        <v/>
      </c>
      <c r="M25" s="135">
        <f t="shared" si="6"/>
        <v>0</v>
      </c>
      <c r="N25" s="42"/>
      <c r="O25" s="43"/>
      <c r="P25" s="44" t="e">
        <f t="shared" si="4"/>
        <v>#DIV/0!</v>
      </c>
      <c r="R25" s="93" t="s">
        <v>9</v>
      </c>
      <c r="S25" s="94"/>
      <c r="T25" s="95"/>
      <c r="U25" s="129">
        <f>COUNTA(B3:B50)</f>
        <v>0</v>
      </c>
      <c r="V25" s="97"/>
    </row>
    <row r="26" spans="1:26" x14ac:dyDescent="0.3">
      <c r="A26" s="3">
        <v>24</v>
      </c>
      <c r="B26" s="1"/>
      <c r="C26" s="136"/>
      <c r="D26" s="38" t="str">
        <f t="shared" si="0"/>
        <v/>
      </c>
      <c r="E26" s="39"/>
      <c r="F26" s="38" t="str">
        <f t="shared" si="5"/>
        <v/>
      </c>
      <c r="G26" s="39"/>
      <c r="H26" s="38" t="str">
        <f t="shared" si="1"/>
        <v/>
      </c>
      <c r="I26" s="40"/>
      <c r="J26" s="38" t="str">
        <f t="shared" si="2"/>
        <v/>
      </c>
      <c r="K26" s="39"/>
      <c r="L26" s="38" t="str">
        <f t="shared" si="3"/>
        <v/>
      </c>
      <c r="M26" s="135">
        <f t="shared" si="6"/>
        <v>0</v>
      </c>
      <c r="N26" s="42"/>
      <c r="O26" s="43"/>
      <c r="P26" s="44" t="e">
        <f t="shared" si="4"/>
        <v>#DIV/0!</v>
      </c>
    </row>
    <row r="27" spans="1:26" x14ac:dyDescent="0.3">
      <c r="A27" s="3">
        <v>25</v>
      </c>
      <c r="B27" s="1"/>
      <c r="C27" s="136"/>
      <c r="D27" s="38" t="str">
        <f t="shared" si="0"/>
        <v/>
      </c>
      <c r="E27" s="39"/>
      <c r="F27" s="38" t="str">
        <f t="shared" si="5"/>
        <v/>
      </c>
      <c r="G27" s="39"/>
      <c r="H27" s="38" t="str">
        <f t="shared" si="1"/>
        <v/>
      </c>
      <c r="I27" s="40"/>
      <c r="J27" s="38" t="str">
        <f t="shared" si="2"/>
        <v/>
      </c>
      <c r="K27" s="39"/>
      <c r="L27" s="38" t="str">
        <f t="shared" si="3"/>
        <v/>
      </c>
      <c r="M27" s="135">
        <f t="shared" si="6"/>
        <v>0</v>
      </c>
      <c r="N27" s="42"/>
      <c r="O27" s="43"/>
      <c r="P27" s="44" t="e">
        <f t="shared" si="4"/>
        <v>#DIV/0!</v>
      </c>
    </row>
    <row r="28" spans="1:26" x14ac:dyDescent="0.3">
      <c r="A28" s="3">
        <v>26</v>
      </c>
      <c r="B28" s="1"/>
      <c r="C28" s="136"/>
      <c r="D28" s="38" t="str">
        <f t="shared" si="0"/>
        <v/>
      </c>
      <c r="E28" s="39"/>
      <c r="F28" s="38" t="str">
        <f t="shared" si="5"/>
        <v/>
      </c>
      <c r="G28" s="39"/>
      <c r="H28" s="38" t="str">
        <f t="shared" si="1"/>
        <v/>
      </c>
      <c r="I28" s="40"/>
      <c r="J28" s="38" t="str">
        <f t="shared" si="2"/>
        <v/>
      </c>
      <c r="K28" s="39"/>
      <c r="L28" s="38" t="str">
        <f t="shared" si="3"/>
        <v/>
      </c>
      <c r="M28" s="135">
        <f t="shared" si="6"/>
        <v>0</v>
      </c>
      <c r="N28" s="42"/>
      <c r="O28" s="43"/>
      <c r="P28" s="44" t="e">
        <f t="shared" si="4"/>
        <v>#DIV/0!</v>
      </c>
    </row>
    <row r="29" spans="1:26" x14ac:dyDescent="0.3">
      <c r="A29" s="3">
        <v>27</v>
      </c>
      <c r="B29" s="1"/>
      <c r="C29" s="136"/>
      <c r="D29" s="38" t="str">
        <f t="shared" si="0"/>
        <v/>
      </c>
      <c r="E29" s="39"/>
      <c r="F29" s="38" t="str">
        <f t="shared" si="5"/>
        <v/>
      </c>
      <c r="G29" s="39"/>
      <c r="H29" s="38" t="str">
        <f t="shared" si="1"/>
        <v/>
      </c>
      <c r="I29" s="40"/>
      <c r="J29" s="38" t="str">
        <f t="shared" si="2"/>
        <v/>
      </c>
      <c r="K29" s="39"/>
      <c r="L29" s="38" t="str">
        <f t="shared" si="3"/>
        <v/>
      </c>
      <c r="M29" s="135">
        <f t="shared" si="6"/>
        <v>0</v>
      </c>
      <c r="N29" s="42"/>
      <c r="O29" s="43"/>
      <c r="P29" s="44" t="e">
        <f t="shared" si="4"/>
        <v>#DIV/0!</v>
      </c>
    </row>
    <row r="30" spans="1:26" x14ac:dyDescent="0.3">
      <c r="A30" s="3">
        <v>28</v>
      </c>
      <c r="B30" s="1"/>
      <c r="C30" s="136"/>
      <c r="D30" s="38" t="str">
        <f t="shared" si="0"/>
        <v/>
      </c>
      <c r="E30" s="39"/>
      <c r="F30" s="38" t="str">
        <f t="shared" si="5"/>
        <v/>
      </c>
      <c r="G30" s="39"/>
      <c r="H30" s="38" t="str">
        <f t="shared" si="1"/>
        <v/>
      </c>
      <c r="I30" s="40"/>
      <c r="J30" s="38" t="str">
        <f t="shared" si="2"/>
        <v/>
      </c>
      <c r="K30" s="39"/>
      <c r="L30" s="38" t="str">
        <f t="shared" si="3"/>
        <v/>
      </c>
      <c r="M30" s="135">
        <f t="shared" si="6"/>
        <v>0</v>
      </c>
      <c r="N30" s="42"/>
      <c r="O30" s="43"/>
      <c r="P30" s="44" t="e">
        <f t="shared" si="4"/>
        <v>#DIV/0!</v>
      </c>
    </row>
    <row r="31" spans="1:26" x14ac:dyDescent="0.3">
      <c r="A31" s="3">
        <v>29</v>
      </c>
      <c r="B31" s="1"/>
      <c r="C31" s="136"/>
      <c r="D31" s="38" t="str">
        <f t="shared" si="0"/>
        <v/>
      </c>
      <c r="E31" s="39"/>
      <c r="F31" s="38" t="str">
        <f t="shared" si="5"/>
        <v/>
      </c>
      <c r="G31" s="39"/>
      <c r="H31" s="38" t="str">
        <f t="shared" si="1"/>
        <v/>
      </c>
      <c r="I31" s="40"/>
      <c r="J31" s="38" t="str">
        <f t="shared" si="2"/>
        <v/>
      </c>
      <c r="K31" s="39"/>
      <c r="L31" s="38" t="str">
        <f t="shared" si="3"/>
        <v/>
      </c>
      <c r="M31" s="135">
        <f t="shared" si="6"/>
        <v>0</v>
      </c>
      <c r="N31" s="42"/>
      <c r="O31" s="43"/>
      <c r="P31" s="44" t="e">
        <f t="shared" si="4"/>
        <v>#DIV/0!</v>
      </c>
    </row>
    <row r="32" spans="1:26" x14ac:dyDescent="0.3">
      <c r="A32" s="3">
        <v>30</v>
      </c>
      <c r="B32" s="1"/>
      <c r="C32" s="136"/>
      <c r="D32" s="38" t="str">
        <f t="shared" si="0"/>
        <v/>
      </c>
      <c r="E32" s="39"/>
      <c r="F32" s="38" t="str">
        <f t="shared" si="5"/>
        <v/>
      </c>
      <c r="G32" s="39"/>
      <c r="H32" s="38" t="str">
        <f t="shared" si="1"/>
        <v/>
      </c>
      <c r="I32" s="40"/>
      <c r="J32" s="38" t="str">
        <f t="shared" si="2"/>
        <v/>
      </c>
      <c r="K32" s="39"/>
      <c r="L32" s="38" t="str">
        <f t="shared" si="3"/>
        <v/>
      </c>
      <c r="M32" s="135">
        <f t="shared" si="6"/>
        <v>0</v>
      </c>
      <c r="N32" s="42"/>
      <c r="O32" s="43"/>
      <c r="P32" s="44" t="e">
        <f t="shared" si="4"/>
        <v>#DIV/0!</v>
      </c>
    </row>
    <row r="33" spans="1:16" x14ac:dyDescent="0.3">
      <c r="A33" s="3">
        <v>31</v>
      </c>
      <c r="B33" s="1"/>
      <c r="C33" s="136"/>
      <c r="D33" s="38" t="str">
        <f t="shared" si="0"/>
        <v/>
      </c>
      <c r="E33" s="39"/>
      <c r="F33" s="38" t="str">
        <f t="shared" si="5"/>
        <v/>
      </c>
      <c r="G33" s="39"/>
      <c r="H33" s="38" t="str">
        <f t="shared" si="1"/>
        <v/>
      </c>
      <c r="I33" s="40"/>
      <c r="J33" s="38" t="str">
        <f t="shared" si="2"/>
        <v/>
      </c>
      <c r="K33" s="39"/>
      <c r="L33" s="38" t="str">
        <f t="shared" si="3"/>
        <v/>
      </c>
      <c r="M33" s="135">
        <f t="shared" si="6"/>
        <v>0</v>
      </c>
      <c r="N33" s="42"/>
      <c r="O33" s="43"/>
      <c r="P33" s="44" t="e">
        <f t="shared" si="4"/>
        <v>#DIV/0!</v>
      </c>
    </row>
    <row r="34" spans="1:16" x14ac:dyDescent="0.3">
      <c r="A34" s="3">
        <v>32</v>
      </c>
      <c r="B34" s="1"/>
      <c r="C34" s="136"/>
      <c r="D34" s="38" t="str">
        <f t="shared" si="0"/>
        <v/>
      </c>
      <c r="E34" s="39"/>
      <c r="F34" s="38" t="str">
        <f t="shared" si="5"/>
        <v/>
      </c>
      <c r="G34" s="39"/>
      <c r="H34" s="38" t="str">
        <f t="shared" si="1"/>
        <v/>
      </c>
      <c r="I34" s="40"/>
      <c r="J34" s="38" t="str">
        <f t="shared" si="2"/>
        <v/>
      </c>
      <c r="K34" s="39"/>
      <c r="L34" s="38" t="str">
        <f t="shared" si="3"/>
        <v/>
      </c>
      <c r="M34" s="135">
        <f t="shared" si="6"/>
        <v>0</v>
      </c>
      <c r="N34" s="42"/>
      <c r="O34" s="43"/>
      <c r="P34" s="44" t="e">
        <f t="shared" si="4"/>
        <v>#DIV/0!</v>
      </c>
    </row>
    <row r="35" spans="1:16" x14ac:dyDescent="0.3">
      <c r="A35" s="3">
        <v>33</v>
      </c>
      <c r="B35" s="1"/>
      <c r="C35" s="136"/>
      <c r="D35" s="38" t="str">
        <f t="shared" si="0"/>
        <v/>
      </c>
      <c r="E35" s="39"/>
      <c r="F35" s="38" t="str">
        <f t="shared" si="5"/>
        <v/>
      </c>
      <c r="G35" s="39"/>
      <c r="H35" s="38" t="str">
        <f t="shared" si="1"/>
        <v/>
      </c>
      <c r="I35" s="40"/>
      <c r="J35" s="38" t="str">
        <f t="shared" si="2"/>
        <v/>
      </c>
      <c r="K35" s="39"/>
      <c r="L35" s="38" t="str">
        <f t="shared" si="3"/>
        <v/>
      </c>
      <c r="M35" s="135">
        <f t="shared" si="6"/>
        <v>0</v>
      </c>
      <c r="N35" s="42"/>
      <c r="O35" s="43"/>
      <c r="P35" s="44" t="e">
        <f t="shared" si="4"/>
        <v>#DIV/0!</v>
      </c>
    </row>
    <row r="36" spans="1:16" x14ac:dyDescent="0.3">
      <c r="A36" s="3">
        <v>34</v>
      </c>
      <c r="B36" s="1"/>
      <c r="C36" s="136"/>
      <c r="D36" s="38" t="str">
        <f t="shared" si="0"/>
        <v/>
      </c>
      <c r="E36" s="39"/>
      <c r="F36" s="38" t="str">
        <f t="shared" si="5"/>
        <v/>
      </c>
      <c r="G36" s="39"/>
      <c r="H36" s="38" t="str">
        <f t="shared" si="1"/>
        <v/>
      </c>
      <c r="I36" s="40"/>
      <c r="J36" s="38" t="str">
        <f t="shared" si="2"/>
        <v/>
      </c>
      <c r="K36" s="39"/>
      <c r="L36" s="38" t="str">
        <f t="shared" si="3"/>
        <v/>
      </c>
      <c r="M36" s="135">
        <f t="shared" si="6"/>
        <v>0</v>
      </c>
      <c r="N36" s="42"/>
      <c r="O36" s="43"/>
      <c r="P36" s="44" t="e">
        <f t="shared" si="4"/>
        <v>#DIV/0!</v>
      </c>
    </row>
    <row r="37" spans="1:16" x14ac:dyDescent="0.3">
      <c r="A37" s="3">
        <v>35</v>
      </c>
      <c r="B37" s="1"/>
      <c r="C37" s="136"/>
      <c r="D37" s="38" t="str">
        <f t="shared" si="0"/>
        <v/>
      </c>
      <c r="E37" s="39"/>
      <c r="F37" s="38" t="str">
        <f t="shared" si="5"/>
        <v/>
      </c>
      <c r="G37" s="39"/>
      <c r="H37" s="38" t="str">
        <f t="shared" si="1"/>
        <v/>
      </c>
      <c r="I37" s="40"/>
      <c r="J37" s="38" t="str">
        <f t="shared" si="2"/>
        <v/>
      </c>
      <c r="K37" s="39"/>
      <c r="L37" s="38" t="str">
        <f t="shared" si="3"/>
        <v/>
      </c>
      <c r="M37" s="135">
        <f t="shared" si="6"/>
        <v>0</v>
      </c>
      <c r="N37" s="42"/>
      <c r="O37" s="43"/>
      <c r="P37" s="44" t="e">
        <f t="shared" si="4"/>
        <v>#DIV/0!</v>
      </c>
    </row>
    <row r="38" spans="1:16" x14ac:dyDescent="0.3">
      <c r="A38" s="3">
        <v>36</v>
      </c>
      <c r="B38" s="1"/>
      <c r="C38" s="136"/>
      <c r="D38" s="38" t="str">
        <f t="shared" si="0"/>
        <v/>
      </c>
      <c r="E38" s="39"/>
      <c r="F38" s="38" t="str">
        <f t="shared" si="5"/>
        <v/>
      </c>
      <c r="G38" s="39"/>
      <c r="H38" s="38" t="str">
        <f t="shared" si="1"/>
        <v/>
      </c>
      <c r="I38" s="40"/>
      <c r="J38" s="38" t="str">
        <f t="shared" si="2"/>
        <v/>
      </c>
      <c r="K38" s="39"/>
      <c r="L38" s="38" t="str">
        <f t="shared" si="3"/>
        <v/>
      </c>
      <c r="M38" s="135">
        <f t="shared" si="6"/>
        <v>0</v>
      </c>
      <c r="N38" s="42"/>
      <c r="O38" s="43"/>
      <c r="P38" s="44" t="e">
        <f t="shared" si="4"/>
        <v>#DIV/0!</v>
      </c>
    </row>
    <row r="39" spans="1:16" x14ac:dyDescent="0.3">
      <c r="A39" s="3">
        <v>37</v>
      </c>
      <c r="B39" s="1"/>
      <c r="C39" s="136"/>
      <c r="D39" s="38" t="str">
        <f t="shared" si="0"/>
        <v/>
      </c>
      <c r="E39" s="39"/>
      <c r="F39" s="38" t="str">
        <f t="shared" si="5"/>
        <v/>
      </c>
      <c r="G39" s="39"/>
      <c r="H39" s="38" t="str">
        <f t="shared" si="1"/>
        <v/>
      </c>
      <c r="I39" s="40"/>
      <c r="J39" s="38" t="str">
        <f t="shared" si="2"/>
        <v/>
      </c>
      <c r="K39" s="39"/>
      <c r="L39" s="38" t="str">
        <f t="shared" si="3"/>
        <v/>
      </c>
      <c r="M39" s="135">
        <f t="shared" si="6"/>
        <v>0</v>
      </c>
      <c r="N39" s="42"/>
      <c r="O39" s="43"/>
      <c r="P39" s="44" t="e">
        <f t="shared" si="4"/>
        <v>#DIV/0!</v>
      </c>
    </row>
    <row r="40" spans="1:16" x14ac:dyDescent="0.3">
      <c r="A40" s="3">
        <v>38</v>
      </c>
      <c r="B40" s="1"/>
      <c r="C40" s="136"/>
      <c r="D40" s="38" t="str">
        <f t="shared" si="0"/>
        <v/>
      </c>
      <c r="E40" s="39"/>
      <c r="F40" s="38" t="str">
        <f t="shared" si="5"/>
        <v/>
      </c>
      <c r="G40" s="39"/>
      <c r="H40" s="38" t="str">
        <f t="shared" si="1"/>
        <v/>
      </c>
      <c r="I40" s="40"/>
      <c r="J40" s="38" t="str">
        <f t="shared" si="2"/>
        <v/>
      </c>
      <c r="K40" s="39"/>
      <c r="L40" s="38" t="str">
        <f t="shared" si="3"/>
        <v/>
      </c>
      <c r="M40" s="135">
        <f t="shared" si="6"/>
        <v>0</v>
      </c>
      <c r="N40" s="42"/>
      <c r="O40" s="43"/>
      <c r="P40" s="44" t="e">
        <f t="shared" si="4"/>
        <v>#DIV/0!</v>
      </c>
    </row>
    <row r="41" spans="1:16" x14ac:dyDescent="0.3">
      <c r="A41" s="3">
        <v>39</v>
      </c>
      <c r="B41" s="1"/>
      <c r="C41" s="136"/>
      <c r="D41" s="38" t="str">
        <f t="shared" si="0"/>
        <v/>
      </c>
      <c r="E41" s="39"/>
      <c r="F41" s="38" t="str">
        <f t="shared" si="5"/>
        <v/>
      </c>
      <c r="G41" s="39"/>
      <c r="H41" s="38" t="str">
        <f t="shared" si="1"/>
        <v/>
      </c>
      <c r="I41" s="40"/>
      <c r="J41" s="38" t="str">
        <f t="shared" si="2"/>
        <v/>
      </c>
      <c r="K41" s="39"/>
      <c r="L41" s="38" t="str">
        <f t="shared" si="3"/>
        <v/>
      </c>
      <c r="M41" s="135">
        <f t="shared" si="6"/>
        <v>0</v>
      </c>
      <c r="N41" s="42"/>
      <c r="O41" s="43"/>
      <c r="P41" s="44" t="e">
        <f t="shared" si="4"/>
        <v>#DIV/0!</v>
      </c>
    </row>
    <row r="42" spans="1:16" x14ac:dyDescent="0.3">
      <c r="A42" s="3">
        <v>40</v>
      </c>
      <c r="B42" s="1"/>
      <c r="C42" s="136"/>
      <c r="D42" s="38" t="str">
        <f t="shared" si="0"/>
        <v/>
      </c>
      <c r="E42" s="39"/>
      <c r="F42" s="38" t="str">
        <f t="shared" si="5"/>
        <v/>
      </c>
      <c r="G42" s="39"/>
      <c r="H42" s="38" t="str">
        <f t="shared" si="1"/>
        <v/>
      </c>
      <c r="I42" s="40"/>
      <c r="J42" s="38" t="str">
        <f t="shared" si="2"/>
        <v/>
      </c>
      <c r="K42" s="39"/>
      <c r="L42" s="38" t="str">
        <f t="shared" si="3"/>
        <v/>
      </c>
      <c r="M42" s="135">
        <f t="shared" si="6"/>
        <v>0</v>
      </c>
      <c r="N42" s="42"/>
      <c r="O42" s="43"/>
      <c r="P42" s="44" t="e">
        <f t="shared" si="4"/>
        <v>#DIV/0!</v>
      </c>
    </row>
    <row r="43" spans="1:16" x14ac:dyDescent="0.3">
      <c r="A43" s="3">
        <v>41</v>
      </c>
      <c r="B43" s="1"/>
      <c r="C43" s="136"/>
      <c r="D43" s="38" t="str">
        <f t="shared" si="0"/>
        <v/>
      </c>
      <c r="E43" s="39"/>
      <c r="F43" s="38" t="str">
        <f t="shared" si="5"/>
        <v/>
      </c>
      <c r="G43" s="39"/>
      <c r="H43" s="38" t="str">
        <f t="shared" si="1"/>
        <v/>
      </c>
      <c r="I43" s="40"/>
      <c r="J43" s="38" t="str">
        <f t="shared" si="2"/>
        <v/>
      </c>
      <c r="K43" s="39"/>
      <c r="L43" s="38" t="str">
        <f t="shared" si="3"/>
        <v/>
      </c>
      <c r="M43" s="135">
        <f t="shared" si="6"/>
        <v>0</v>
      </c>
      <c r="N43" s="42"/>
      <c r="O43" s="43"/>
      <c r="P43" s="44" t="e">
        <f t="shared" si="4"/>
        <v>#DIV/0!</v>
      </c>
    </row>
    <row r="44" spans="1:16" x14ac:dyDescent="0.3">
      <c r="A44" s="3">
        <v>42</v>
      </c>
      <c r="B44" s="1"/>
      <c r="C44" s="136"/>
      <c r="D44" s="38" t="str">
        <f t="shared" si="0"/>
        <v/>
      </c>
      <c r="E44" s="39"/>
      <c r="F44" s="38" t="str">
        <f t="shared" si="5"/>
        <v/>
      </c>
      <c r="G44" s="39"/>
      <c r="H44" s="38" t="str">
        <f t="shared" si="1"/>
        <v/>
      </c>
      <c r="I44" s="40"/>
      <c r="J44" s="38" t="str">
        <f t="shared" si="2"/>
        <v/>
      </c>
      <c r="K44" s="39"/>
      <c r="L44" s="38" t="str">
        <f t="shared" si="3"/>
        <v/>
      </c>
      <c r="M44" s="135">
        <f t="shared" si="6"/>
        <v>0</v>
      </c>
      <c r="N44" s="42"/>
      <c r="O44" s="43"/>
      <c r="P44" s="44" t="e">
        <f t="shared" si="4"/>
        <v>#DIV/0!</v>
      </c>
    </row>
    <row r="45" spans="1:16" x14ac:dyDescent="0.3">
      <c r="A45" s="3">
        <v>43</v>
      </c>
      <c r="B45" s="1"/>
      <c r="C45" s="136"/>
      <c r="D45" s="38" t="str">
        <f t="shared" si="0"/>
        <v/>
      </c>
      <c r="E45" s="39"/>
      <c r="F45" s="38" t="str">
        <f t="shared" si="5"/>
        <v/>
      </c>
      <c r="G45" s="39"/>
      <c r="H45" s="38" t="str">
        <f t="shared" si="1"/>
        <v/>
      </c>
      <c r="I45" s="40"/>
      <c r="J45" s="38" t="str">
        <f t="shared" si="2"/>
        <v/>
      </c>
      <c r="K45" s="39"/>
      <c r="L45" s="38" t="str">
        <f t="shared" si="3"/>
        <v/>
      </c>
      <c r="M45" s="135">
        <f t="shared" si="6"/>
        <v>0</v>
      </c>
      <c r="N45" s="42"/>
      <c r="O45" s="43"/>
      <c r="P45" s="44" t="e">
        <f t="shared" si="4"/>
        <v>#DIV/0!</v>
      </c>
    </row>
    <row r="46" spans="1:16" x14ac:dyDescent="0.3">
      <c r="A46" s="3">
        <v>44</v>
      </c>
      <c r="B46" s="1"/>
      <c r="C46" s="136"/>
      <c r="D46" s="38" t="str">
        <f t="shared" si="0"/>
        <v/>
      </c>
      <c r="E46" s="39"/>
      <c r="F46" s="38" t="str">
        <f t="shared" si="5"/>
        <v/>
      </c>
      <c r="G46" s="39"/>
      <c r="H46" s="38" t="str">
        <f t="shared" si="1"/>
        <v/>
      </c>
      <c r="I46" s="40"/>
      <c r="J46" s="38" t="str">
        <f t="shared" si="2"/>
        <v/>
      </c>
      <c r="K46" s="39"/>
      <c r="L46" s="38" t="str">
        <f t="shared" si="3"/>
        <v/>
      </c>
      <c r="M46" s="135">
        <f t="shared" si="6"/>
        <v>0</v>
      </c>
      <c r="N46" s="42"/>
      <c r="O46" s="43"/>
      <c r="P46" s="44" t="e">
        <f t="shared" si="4"/>
        <v>#DIV/0!</v>
      </c>
    </row>
    <row r="47" spans="1:16" x14ac:dyDescent="0.3">
      <c r="A47" s="3">
        <v>45</v>
      </c>
      <c r="B47" s="1"/>
      <c r="C47" s="136"/>
      <c r="D47" s="38" t="str">
        <f t="shared" si="0"/>
        <v/>
      </c>
      <c r="E47" s="39"/>
      <c r="F47" s="38" t="str">
        <f t="shared" si="5"/>
        <v/>
      </c>
      <c r="G47" s="39"/>
      <c r="H47" s="38" t="str">
        <f t="shared" si="1"/>
        <v/>
      </c>
      <c r="I47" s="40"/>
      <c r="J47" s="38" t="str">
        <f t="shared" si="2"/>
        <v/>
      </c>
      <c r="K47" s="39"/>
      <c r="L47" s="38" t="str">
        <f t="shared" si="3"/>
        <v/>
      </c>
      <c r="M47" s="135">
        <f t="shared" si="6"/>
        <v>0</v>
      </c>
      <c r="N47" s="42"/>
      <c r="O47" s="43"/>
      <c r="P47" s="44" t="e">
        <f t="shared" si="4"/>
        <v>#DIV/0!</v>
      </c>
    </row>
    <row r="48" spans="1:16" x14ac:dyDescent="0.3">
      <c r="A48" s="3">
        <v>46</v>
      </c>
      <c r="B48" s="1"/>
      <c r="C48" s="136"/>
      <c r="D48" s="38" t="str">
        <f t="shared" si="0"/>
        <v/>
      </c>
      <c r="E48" s="39"/>
      <c r="F48" s="38" t="str">
        <f t="shared" si="5"/>
        <v/>
      </c>
      <c r="G48" s="39"/>
      <c r="H48" s="38" t="str">
        <f t="shared" si="1"/>
        <v/>
      </c>
      <c r="I48" s="40"/>
      <c r="J48" s="38" t="str">
        <f t="shared" si="2"/>
        <v/>
      </c>
      <c r="K48" s="39"/>
      <c r="L48" s="38" t="str">
        <f t="shared" si="3"/>
        <v/>
      </c>
      <c r="M48" s="135">
        <f t="shared" si="6"/>
        <v>0</v>
      </c>
      <c r="N48" s="42"/>
      <c r="O48" s="43"/>
      <c r="P48" s="44" t="e">
        <f t="shared" si="4"/>
        <v>#DIV/0!</v>
      </c>
    </row>
    <row r="49" spans="1:16" x14ac:dyDescent="0.3">
      <c r="A49" s="3">
        <v>47</v>
      </c>
      <c r="B49" s="1"/>
      <c r="C49" s="136"/>
      <c r="D49" s="38" t="str">
        <f t="shared" si="0"/>
        <v/>
      </c>
      <c r="E49" s="39"/>
      <c r="F49" s="38" t="str">
        <f t="shared" si="5"/>
        <v/>
      </c>
      <c r="G49" s="39"/>
      <c r="H49" s="38" t="str">
        <f t="shared" si="1"/>
        <v/>
      </c>
      <c r="I49" s="40"/>
      <c r="J49" s="38" t="str">
        <f t="shared" si="2"/>
        <v/>
      </c>
      <c r="K49" s="39"/>
      <c r="L49" s="38" t="str">
        <f t="shared" si="3"/>
        <v/>
      </c>
      <c r="M49" s="135">
        <f t="shared" si="6"/>
        <v>0</v>
      </c>
      <c r="N49" s="42"/>
      <c r="O49" s="43"/>
      <c r="P49" s="44" t="e">
        <f t="shared" si="4"/>
        <v>#DIV/0!</v>
      </c>
    </row>
    <row r="50" spans="1:16" ht="15.75" thickBot="1" x14ac:dyDescent="0.35">
      <c r="A50" s="3">
        <v>48</v>
      </c>
      <c r="B50" s="98"/>
      <c r="C50" s="137"/>
      <c r="D50" s="100" t="str">
        <f t="shared" si="0"/>
        <v/>
      </c>
      <c r="E50" s="101"/>
      <c r="F50" s="100" t="str">
        <f t="shared" si="5"/>
        <v/>
      </c>
      <c r="G50" s="101"/>
      <c r="H50" s="100" t="str">
        <f t="shared" si="1"/>
        <v/>
      </c>
      <c r="I50" s="102"/>
      <c r="J50" s="100" t="str">
        <f t="shared" si="2"/>
        <v/>
      </c>
      <c r="K50" s="101"/>
      <c r="L50" s="100" t="str">
        <f t="shared" si="3"/>
        <v/>
      </c>
      <c r="M50" s="138">
        <f t="shared" si="6"/>
        <v>0</v>
      </c>
      <c r="N50" s="104"/>
      <c r="O50" s="105"/>
      <c r="P50" s="106" t="e">
        <f t="shared" si="4"/>
        <v>#DIV/0!</v>
      </c>
    </row>
  </sheetData>
  <mergeCells count="7">
    <mergeCell ref="S12:Y12"/>
    <mergeCell ref="C1:P1"/>
    <mergeCell ref="C2:D2"/>
    <mergeCell ref="E2:F2"/>
    <mergeCell ref="G2:H2"/>
    <mergeCell ref="I2:J2"/>
    <mergeCell ref="K2:L2"/>
  </mergeCells>
  <phoneticPr fontId="2" type="noConversion"/>
  <conditionalFormatting sqref="P3:P50 M3:N50">
    <cfRule type="cellIs" dxfId="11" priority="1" stopIfTrue="1" operator="greaterThanOrEqual">
      <formula>50</formula>
    </cfRule>
  </conditionalFormatting>
  <conditionalFormatting sqref="D1:D1048576 F1:F1048576 H1:H1048576 J1:J1048576 L1:L1048576">
    <cfRule type="cellIs" dxfId="10" priority="2" stopIfTrue="1" operator="equal">
      <formula>12</formula>
    </cfRule>
    <cfRule type="cellIs" dxfId="9" priority="3" stopIfTrue="1" operator="equal">
      <formula>10</formula>
    </cfRule>
    <cfRule type="cellIs" dxfId="8" priority="4" stopIfTrue="1" operator="equal">
      <formula>8</formula>
    </cfRule>
  </conditionalFormatting>
  <pageMargins left="0.75" right="0.75" top="1" bottom="1" header="0.5" footer="0.5"/>
  <pageSetup paperSize="9" scale="75" orientation="portrait" r:id="rId1"/>
  <headerFooter alignWithMargins="0">
    <oddHeader>&amp;C&amp;"Arial Black,Standaard"&amp;16Scoreblad Clubtesten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activeCell="D14" sqref="D14"/>
    </sheetView>
  </sheetViews>
  <sheetFormatPr defaultRowHeight="15" x14ac:dyDescent="0.3"/>
  <cols>
    <col min="1" max="1" width="3" style="3" bestFit="1" customWidth="1"/>
    <col min="2" max="2" width="27" style="3" customWidth="1"/>
    <col min="3" max="3" width="6.28515625" style="3" customWidth="1"/>
    <col min="4" max="4" width="3" style="3" bestFit="1" customWidth="1"/>
    <col min="5" max="5" width="7.7109375" style="107" bestFit="1" customWidth="1"/>
    <col min="6" max="6" width="3" style="3" bestFit="1" customWidth="1"/>
    <col min="7" max="7" width="7.7109375" style="108" bestFit="1" customWidth="1"/>
    <col min="8" max="8" width="3" style="3" bestFit="1" customWidth="1"/>
    <col min="9" max="9" width="7.140625" style="109" bestFit="1" customWidth="1"/>
    <col min="10" max="10" width="3" style="3" bestFit="1" customWidth="1"/>
    <col min="11" max="11" width="6.7109375" style="107" bestFit="1" customWidth="1"/>
    <col min="12" max="12" width="3" style="3" bestFit="1" customWidth="1"/>
    <col min="13" max="13" width="6.42578125" style="3" bestFit="1" customWidth="1"/>
    <col min="14" max="14" width="6.85546875" style="3" bestFit="1" customWidth="1"/>
    <col min="15" max="15" width="8.140625" style="3" bestFit="1" customWidth="1"/>
    <col min="16" max="16" width="8.85546875" style="3" bestFit="1" customWidth="1"/>
    <col min="17" max="17" width="9.140625" style="3"/>
    <col min="18" max="18" width="18.85546875" style="3" bestFit="1" customWidth="1"/>
    <col min="19" max="19" width="5.42578125" style="3" bestFit="1" customWidth="1"/>
    <col min="20" max="20" width="6.85546875" style="3" bestFit="1" customWidth="1"/>
    <col min="21" max="21" width="9.5703125" style="3" bestFit="1" customWidth="1"/>
    <col min="22" max="23" width="8.85546875" style="3" bestFit="1" customWidth="1"/>
    <col min="24" max="25" width="3.28515625" style="3" bestFit="1" customWidth="1"/>
    <col min="26" max="26" width="11.140625" style="3" bestFit="1" customWidth="1"/>
    <col min="27" max="16384" width="9.140625" style="3"/>
  </cols>
  <sheetData>
    <row r="1" spans="1:26" ht="49.5" customHeight="1" thickBot="1" x14ac:dyDescent="0.35">
      <c r="B1" s="4" t="s">
        <v>25</v>
      </c>
      <c r="C1" s="5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26" ht="15.75" thickBot="1" x14ac:dyDescent="0.35">
      <c r="B2" s="110" t="s">
        <v>0</v>
      </c>
      <c r="C2" s="111" t="s">
        <v>1</v>
      </c>
      <c r="D2" s="112"/>
      <c r="E2" s="111" t="s">
        <v>2</v>
      </c>
      <c r="F2" s="112"/>
      <c r="G2" s="111" t="s">
        <v>19</v>
      </c>
      <c r="H2" s="112"/>
      <c r="I2" s="111" t="s">
        <v>10</v>
      </c>
      <c r="J2" s="113"/>
      <c r="K2" s="111" t="s">
        <v>13</v>
      </c>
      <c r="L2" s="112"/>
      <c r="M2" s="114" t="s">
        <v>3</v>
      </c>
      <c r="N2" s="14" t="s">
        <v>11</v>
      </c>
      <c r="O2" s="15" t="s">
        <v>12</v>
      </c>
      <c r="P2" s="16" t="s">
        <v>17</v>
      </c>
      <c r="Q2" s="17"/>
      <c r="R2" s="18"/>
      <c r="S2" s="19" t="s">
        <v>4</v>
      </c>
      <c r="T2" s="20" t="s">
        <v>2</v>
      </c>
      <c r="U2" s="20" t="s">
        <v>19</v>
      </c>
      <c r="V2" s="20" t="s">
        <v>14</v>
      </c>
      <c r="W2" s="21" t="s">
        <v>13</v>
      </c>
    </row>
    <row r="3" spans="1:26" x14ac:dyDescent="0.3">
      <c r="A3" s="3">
        <v>1</v>
      </c>
      <c r="B3" s="115"/>
      <c r="C3" s="116"/>
      <c r="D3" s="117" t="str">
        <f>IF(C3="","",IF(C3&lt;=$S$8,12,IF(C3&lt;=$S$7,10,IF(C3&lt;=$S$6,8,IF(C3&lt;=$S$5,6,IF(C3&lt;=$S$4,4,IF(C3&lt;=$S$3,2,0)))))))</f>
        <v/>
      </c>
      <c r="E3" s="118"/>
      <c r="F3" s="117" t="str">
        <f>IF(E3="","",IF(E3&gt;=$T$8,12,IF(E3&gt;=$T$7,10,IF(E3&gt;=$T$6,8,IF(E3&gt;=$T$5,6,IF(E3&gt;=$T$4,4,IF(E3&gt;=$T$3,2,0)))))))</f>
        <v/>
      </c>
      <c r="G3" s="118"/>
      <c r="H3" s="117" t="str">
        <f>IF(G3="","",IF(G3&gt;=$U$8,12,IF(G3&gt;=$U$7,10,IF(G3&gt;=$U$6,8,IF(G3&gt;=$U$5,6,IF(G3&gt;=$U$4,4,IF(G3&gt;=$U$3,2,0)))))))</f>
        <v/>
      </c>
      <c r="I3" s="119"/>
      <c r="J3" s="117" t="str">
        <f>IF(I3="","",IF(I3&gt;=$V$8,12,IF(I3&gt;=$V$7,10,IF(I3&gt;=$V$6,8,IF(I3&gt;=$V$5,6,IF(I3&gt;=$V$4,4,IF(I3&gt;=$V$3,2,0)))))))</f>
        <v/>
      </c>
      <c r="K3" s="118"/>
      <c r="L3" s="117" t="str">
        <f>IF(K3="","",IF(K3&gt;=$W$8,12,IF(K3&gt;=$W$7,10,IF(K3&gt;=$W$6,8,IF(K3&gt;=$W$5,6,IF(K3&gt;=$W$4,4,IF(K3&gt;=$W$3,2,0)))))))</f>
        <v/>
      </c>
      <c r="M3" s="120">
        <f>IF(D3="",0,D3)+IF(F3="",0,F3)+IF(H3="",0,H3)+IF(J3="",0,J3)+IF(L3="",0,L3)</f>
        <v>0</v>
      </c>
      <c r="N3" s="28"/>
      <c r="O3" s="29"/>
      <c r="P3" s="30" t="e">
        <f>O3/(N3*N3)</f>
        <v>#DIV/0!</v>
      </c>
      <c r="R3" s="31">
        <v>2</v>
      </c>
      <c r="S3" s="32">
        <v>6.4</v>
      </c>
      <c r="T3" s="33">
        <v>1.35</v>
      </c>
      <c r="U3" s="121">
        <v>13</v>
      </c>
      <c r="V3" s="34">
        <v>1000</v>
      </c>
      <c r="W3" s="122">
        <v>3.85</v>
      </c>
    </row>
    <row r="4" spans="1:26" x14ac:dyDescent="0.3">
      <c r="A4" s="3">
        <v>2</v>
      </c>
      <c r="B4" s="36"/>
      <c r="C4" s="37"/>
      <c r="D4" s="38" t="str">
        <f t="shared" ref="D4:D50" si="0">IF(C4="","",IF(C4&lt;=$S$8,12,IF(C4&lt;=$S$7,10,IF(C4&lt;=$S$6,8,IF(C4&lt;=$S$5,6,IF(C4&lt;=$S$4,4,IF(C4&lt;=$S$3,2,0)))))))</f>
        <v/>
      </c>
      <c r="E4" s="39"/>
      <c r="F4" s="38" t="str">
        <f>IF(E4="","",IF(E4&gt;=$T$8,12,IF(E4&gt;=$T$7,10,IF(E4&gt;=$T$6,8,IF(E4&gt;=$T$5,6,IF(E4&gt;=$T$4,4,IF(E4&gt;=$T$3,2,0)))))))</f>
        <v/>
      </c>
      <c r="G4" s="39"/>
      <c r="H4" s="38" t="str">
        <f t="shared" ref="H4:H50" si="1">IF(G4="","",IF(G4&gt;=$U$8,12,IF(G4&gt;=$U$7,10,IF(G4&gt;=$U$6,8,IF(G4&gt;=$U$5,6,IF(G4&gt;=$U$4,4,IF(G4&gt;=$U$3,2,0)))))))</f>
        <v/>
      </c>
      <c r="I4" s="40"/>
      <c r="J4" s="38" t="str">
        <f t="shared" ref="J4:J50" si="2">IF(I4="","",IF(I4&gt;=$V$8,12,IF(I4&gt;=$V$7,10,IF(I4&gt;=$V$6,8,IF(I4&gt;=$V$5,6,IF(I4&gt;=$V$4,4,IF(I4&gt;=$V$3,2,0)))))))</f>
        <v/>
      </c>
      <c r="K4" s="39"/>
      <c r="L4" s="38" t="str">
        <f t="shared" ref="L4:L50" si="3">IF(K4="","",IF(K4&gt;=$W$8,12,IF(K4&gt;=$W$7,10,IF(K4&gt;=$W$6,8,IF(K4&gt;=$W$5,6,IF(K4&gt;=$W$4,4,IF(K4&gt;=$W$3,2,0)))))))</f>
        <v/>
      </c>
      <c r="M4" s="41">
        <f>IF(D4="",0,D4)+IF(F4="",0,F4)+IF(H4="",0,H4)+IF(J4="",0,J4)+IF(L4="",0,L4)</f>
        <v>0</v>
      </c>
      <c r="N4" s="42"/>
      <c r="O4" s="43"/>
      <c r="P4" s="44" t="e">
        <f t="shared" ref="P4:P50" si="4">O4/(N4*N4)</f>
        <v>#DIV/0!</v>
      </c>
      <c r="R4" s="45">
        <v>4</v>
      </c>
      <c r="S4" s="46">
        <v>6.1</v>
      </c>
      <c r="T4" s="47">
        <v>1.55</v>
      </c>
      <c r="U4" s="123">
        <v>16</v>
      </c>
      <c r="V4" s="48">
        <v>1200</v>
      </c>
      <c r="W4" s="124">
        <v>4.0999999999999996</v>
      </c>
    </row>
    <row r="5" spans="1:26" x14ac:dyDescent="0.3">
      <c r="A5" s="3">
        <v>3</v>
      </c>
      <c r="B5" s="36"/>
      <c r="C5" s="37"/>
      <c r="D5" s="38" t="str">
        <f t="shared" si="0"/>
        <v/>
      </c>
      <c r="E5" s="39"/>
      <c r="F5" s="38" t="str">
        <f t="shared" ref="F5:F50" si="5">IF(E5="","",IF(E5&gt;=$T$8,12,IF(E5&gt;=$T$7,10,IF(E5&gt;=$T$6,8,IF(E5&gt;=$T$5,6,IF(E5&gt;=$T$4,4,IF(E5&gt;=$T$3,2,0)))))))</f>
        <v/>
      </c>
      <c r="G5" s="39"/>
      <c r="H5" s="38" t="str">
        <f t="shared" si="1"/>
        <v/>
      </c>
      <c r="I5" s="40"/>
      <c r="J5" s="38" t="str">
        <f t="shared" si="2"/>
        <v/>
      </c>
      <c r="K5" s="39"/>
      <c r="L5" s="38" t="str">
        <f t="shared" si="3"/>
        <v/>
      </c>
      <c r="M5" s="41">
        <f t="shared" ref="M5:M50" si="6">IF(D5="",0,D5)+IF(F5="",0,F5)+IF(H5="",0,H5)+IF(J5="",0,J5)+IF(L5="",0,L5)</f>
        <v>0</v>
      </c>
      <c r="N5" s="42"/>
      <c r="O5" s="43"/>
      <c r="P5" s="44" t="e">
        <f t="shared" si="4"/>
        <v>#DIV/0!</v>
      </c>
      <c r="R5" s="45">
        <v>6</v>
      </c>
      <c r="S5" s="46">
        <v>5.7</v>
      </c>
      <c r="T5" s="47">
        <v>1.65</v>
      </c>
      <c r="U5" s="123">
        <v>19</v>
      </c>
      <c r="V5" s="48">
        <v>1350</v>
      </c>
      <c r="W5" s="124">
        <v>4.3</v>
      </c>
    </row>
    <row r="6" spans="1:26" x14ac:dyDescent="0.3">
      <c r="A6" s="3">
        <v>4</v>
      </c>
      <c r="B6" s="36"/>
      <c r="C6" s="37"/>
      <c r="D6" s="38" t="str">
        <f t="shared" si="0"/>
        <v/>
      </c>
      <c r="E6" s="39"/>
      <c r="F6" s="38" t="str">
        <f t="shared" si="5"/>
        <v/>
      </c>
      <c r="G6" s="39"/>
      <c r="H6" s="38" t="str">
        <f t="shared" si="1"/>
        <v/>
      </c>
      <c r="I6" s="40"/>
      <c r="J6" s="38" t="str">
        <f t="shared" si="2"/>
        <v/>
      </c>
      <c r="K6" s="39"/>
      <c r="L6" s="38" t="str">
        <f t="shared" si="3"/>
        <v/>
      </c>
      <c r="M6" s="41">
        <f t="shared" si="6"/>
        <v>0</v>
      </c>
      <c r="N6" s="42"/>
      <c r="O6" s="43"/>
      <c r="P6" s="44" t="e">
        <f t="shared" si="4"/>
        <v>#DIV/0!</v>
      </c>
      <c r="R6" s="45">
        <v>8</v>
      </c>
      <c r="S6" s="46">
        <v>5.5</v>
      </c>
      <c r="T6" s="47">
        <v>1.8</v>
      </c>
      <c r="U6" s="123">
        <v>22</v>
      </c>
      <c r="V6" s="48">
        <v>1425</v>
      </c>
      <c r="W6" s="124">
        <v>4.75</v>
      </c>
    </row>
    <row r="7" spans="1:26" x14ac:dyDescent="0.3">
      <c r="A7" s="3">
        <v>5</v>
      </c>
      <c r="B7" s="36"/>
      <c r="C7" s="37"/>
      <c r="D7" s="38" t="str">
        <f t="shared" si="0"/>
        <v/>
      </c>
      <c r="E7" s="39"/>
      <c r="F7" s="38" t="str">
        <f t="shared" si="5"/>
        <v/>
      </c>
      <c r="G7" s="39"/>
      <c r="H7" s="38" t="str">
        <f t="shared" si="1"/>
        <v/>
      </c>
      <c r="I7" s="40"/>
      <c r="J7" s="38" t="str">
        <f t="shared" si="2"/>
        <v/>
      </c>
      <c r="K7" s="39"/>
      <c r="L7" s="38" t="str">
        <f t="shared" si="3"/>
        <v/>
      </c>
      <c r="M7" s="41">
        <f t="shared" si="6"/>
        <v>0</v>
      </c>
      <c r="N7" s="42"/>
      <c r="O7" s="43"/>
      <c r="P7" s="44" t="e">
        <f t="shared" si="4"/>
        <v>#DIV/0!</v>
      </c>
      <c r="R7" s="45">
        <v>10</v>
      </c>
      <c r="S7" s="46">
        <v>5.4</v>
      </c>
      <c r="T7" s="47">
        <v>1.9</v>
      </c>
      <c r="U7" s="123">
        <v>25</v>
      </c>
      <c r="V7" s="48">
        <v>1475</v>
      </c>
      <c r="W7" s="124">
        <v>5.25</v>
      </c>
    </row>
    <row r="8" spans="1:26" ht="15.75" thickBot="1" x14ac:dyDescent="0.35">
      <c r="A8" s="3">
        <v>6</v>
      </c>
      <c r="B8" s="1"/>
      <c r="C8" s="50"/>
      <c r="D8" s="38" t="str">
        <f t="shared" si="0"/>
        <v/>
      </c>
      <c r="E8" s="39"/>
      <c r="F8" s="38" t="str">
        <f t="shared" si="5"/>
        <v/>
      </c>
      <c r="G8" s="39"/>
      <c r="H8" s="38" t="str">
        <f t="shared" si="1"/>
        <v/>
      </c>
      <c r="I8" s="40"/>
      <c r="J8" s="38" t="str">
        <f t="shared" si="2"/>
        <v/>
      </c>
      <c r="K8" s="39"/>
      <c r="L8" s="38" t="str">
        <f t="shared" si="3"/>
        <v/>
      </c>
      <c r="M8" s="41">
        <f t="shared" si="6"/>
        <v>0</v>
      </c>
      <c r="N8" s="42"/>
      <c r="O8" s="43"/>
      <c r="P8" s="44" t="e">
        <f t="shared" si="4"/>
        <v>#DIV/0!</v>
      </c>
      <c r="R8" s="51">
        <v>12</v>
      </c>
      <c r="S8" s="52">
        <v>5.3</v>
      </c>
      <c r="T8" s="53">
        <v>2</v>
      </c>
      <c r="U8" s="125">
        <v>28</v>
      </c>
      <c r="V8" s="54">
        <v>1525</v>
      </c>
      <c r="W8" s="126">
        <v>5.5</v>
      </c>
    </row>
    <row r="9" spans="1:26" x14ac:dyDescent="0.3">
      <c r="A9" s="3">
        <v>7</v>
      </c>
      <c r="B9" s="1"/>
      <c r="C9" s="50"/>
      <c r="D9" s="38" t="str">
        <f t="shared" si="0"/>
        <v/>
      </c>
      <c r="E9" s="39"/>
      <c r="F9" s="38" t="str">
        <f t="shared" si="5"/>
        <v/>
      </c>
      <c r="G9" s="39"/>
      <c r="H9" s="38" t="str">
        <f t="shared" si="1"/>
        <v/>
      </c>
      <c r="I9" s="40"/>
      <c r="J9" s="38" t="str">
        <f t="shared" si="2"/>
        <v/>
      </c>
      <c r="K9" s="39"/>
      <c r="L9" s="38" t="str">
        <f t="shared" si="3"/>
        <v/>
      </c>
      <c r="M9" s="41">
        <f t="shared" si="6"/>
        <v>0</v>
      </c>
      <c r="N9" s="42"/>
      <c r="O9" s="43"/>
      <c r="P9" s="44" t="e">
        <f t="shared" si="4"/>
        <v>#DIV/0!</v>
      </c>
    </row>
    <row r="10" spans="1:26" x14ac:dyDescent="0.3">
      <c r="A10" s="3">
        <v>8</v>
      </c>
      <c r="B10" s="1"/>
      <c r="C10" s="50"/>
      <c r="D10" s="38" t="str">
        <f t="shared" si="0"/>
        <v/>
      </c>
      <c r="E10" s="39"/>
      <c r="F10" s="38" t="str">
        <f t="shared" si="5"/>
        <v/>
      </c>
      <c r="G10" s="39"/>
      <c r="H10" s="38" t="str">
        <f t="shared" si="1"/>
        <v/>
      </c>
      <c r="I10" s="40"/>
      <c r="J10" s="38" t="str">
        <f t="shared" si="2"/>
        <v/>
      </c>
      <c r="K10" s="39"/>
      <c r="L10" s="38" t="str">
        <f t="shared" si="3"/>
        <v/>
      </c>
      <c r="M10" s="41">
        <f t="shared" si="6"/>
        <v>0</v>
      </c>
      <c r="N10" s="42"/>
      <c r="O10" s="43"/>
      <c r="P10" s="44" t="e">
        <f t="shared" si="4"/>
        <v>#DIV/0!</v>
      </c>
    </row>
    <row r="11" spans="1:26" ht="15.75" thickBot="1" x14ac:dyDescent="0.35">
      <c r="A11" s="3">
        <v>9</v>
      </c>
      <c r="B11" s="1"/>
      <c r="C11" s="50"/>
      <c r="D11" s="38" t="str">
        <f t="shared" si="0"/>
        <v/>
      </c>
      <c r="E11" s="39"/>
      <c r="F11" s="38" t="str">
        <f t="shared" si="5"/>
        <v/>
      </c>
      <c r="G11" s="39"/>
      <c r="H11" s="38" t="str">
        <f t="shared" si="1"/>
        <v/>
      </c>
      <c r="I11" s="40"/>
      <c r="J11" s="38" t="str">
        <f t="shared" si="2"/>
        <v/>
      </c>
      <c r="K11" s="39"/>
      <c r="L11" s="38" t="str">
        <f t="shared" si="3"/>
        <v/>
      </c>
      <c r="M11" s="41">
        <f t="shared" si="6"/>
        <v>0</v>
      </c>
      <c r="N11" s="42"/>
      <c r="O11" s="43"/>
      <c r="P11" s="44" t="e">
        <f t="shared" si="4"/>
        <v>#DIV/0!</v>
      </c>
    </row>
    <row r="12" spans="1:26" ht="15.75" thickBot="1" x14ac:dyDescent="0.35">
      <c r="A12" s="3">
        <v>10</v>
      </c>
      <c r="B12" s="1"/>
      <c r="C12" s="50"/>
      <c r="D12" s="38" t="str">
        <f t="shared" si="0"/>
        <v/>
      </c>
      <c r="E12" s="39"/>
      <c r="F12" s="38" t="str">
        <f t="shared" si="5"/>
        <v/>
      </c>
      <c r="G12" s="39"/>
      <c r="H12" s="38" t="str">
        <f t="shared" si="1"/>
        <v/>
      </c>
      <c r="I12" s="40"/>
      <c r="J12" s="38" t="str">
        <f t="shared" si="2"/>
        <v/>
      </c>
      <c r="K12" s="39"/>
      <c r="L12" s="38" t="str">
        <f t="shared" si="3"/>
        <v/>
      </c>
      <c r="M12" s="41">
        <f t="shared" si="6"/>
        <v>0</v>
      </c>
      <c r="N12" s="42"/>
      <c r="O12" s="43"/>
      <c r="P12" s="44" t="e">
        <f t="shared" si="4"/>
        <v>#DIV/0!</v>
      </c>
      <c r="R12" s="56"/>
      <c r="S12" s="57" t="s">
        <v>16</v>
      </c>
      <c r="T12" s="57"/>
      <c r="U12" s="57"/>
      <c r="V12" s="57"/>
      <c r="W12" s="57"/>
      <c r="X12" s="57"/>
      <c r="Y12" s="58"/>
      <c r="Z12" s="59" t="s">
        <v>6</v>
      </c>
    </row>
    <row r="13" spans="1:26" ht="15.75" thickBot="1" x14ac:dyDescent="0.35">
      <c r="A13" s="3">
        <v>11</v>
      </c>
      <c r="B13" s="1"/>
      <c r="C13" s="50"/>
      <c r="D13" s="38" t="str">
        <f t="shared" si="0"/>
        <v/>
      </c>
      <c r="E13" s="39"/>
      <c r="F13" s="38" t="str">
        <f t="shared" si="5"/>
        <v/>
      </c>
      <c r="G13" s="39"/>
      <c r="H13" s="38" t="str">
        <f t="shared" si="1"/>
        <v/>
      </c>
      <c r="I13" s="40"/>
      <c r="J13" s="38" t="str">
        <f t="shared" si="2"/>
        <v/>
      </c>
      <c r="K13" s="39"/>
      <c r="L13" s="38" t="str">
        <f t="shared" si="3"/>
        <v/>
      </c>
      <c r="M13" s="41">
        <f t="shared" si="6"/>
        <v>0</v>
      </c>
      <c r="N13" s="42"/>
      <c r="O13" s="43"/>
      <c r="P13" s="44" t="e">
        <f t="shared" si="4"/>
        <v>#DIV/0!</v>
      </c>
      <c r="R13" s="60"/>
      <c r="S13" s="61">
        <v>0</v>
      </c>
      <c r="T13" s="62">
        <v>2</v>
      </c>
      <c r="U13" s="62">
        <v>4</v>
      </c>
      <c r="V13" s="62">
        <v>6</v>
      </c>
      <c r="W13" s="62">
        <v>8</v>
      </c>
      <c r="X13" s="62">
        <v>10</v>
      </c>
      <c r="Y13" s="63">
        <v>12</v>
      </c>
      <c r="Z13" s="64"/>
    </row>
    <row r="14" spans="1:26" x14ac:dyDescent="0.3">
      <c r="A14" s="3">
        <v>12</v>
      </c>
      <c r="B14" s="1"/>
      <c r="C14" s="50"/>
      <c r="D14" s="38" t="str">
        <f t="shared" si="0"/>
        <v/>
      </c>
      <c r="E14" s="39"/>
      <c r="F14" s="38" t="str">
        <f t="shared" si="5"/>
        <v/>
      </c>
      <c r="G14" s="39"/>
      <c r="H14" s="38" t="str">
        <f t="shared" si="1"/>
        <v/>
      </c>
      <c r="I14" s="40"/>
      <c r="J14" s="38" t="str">
        <f t="shared" si="2"/>
        <v/>
      </c>
      <c r="K14" s="39"/>
      <c r="L14" s="38" t="str">
        <f t="shared" si="3"/>
        <v/>
      </c>
      <c r="M14" s="41">
        <f t="shared" si="6"/>
        <v>0</v>
      </c>
      <c r="N14" s="42"/>
      <c r="O14" s="43"/>
      <c r="P14" s="44" t="e">
        <f t="shared" si="4"/>
        <v>#DIV/0!</v>
      </c>
      <c r="R14" s="60" t="s">
        <v>5</v>
      </c>
      <c r="S14" s="65">
        <f>COUNTIF(D3:D50,"=0")</f>
        <v>0</v>
      </c>
      <c r="T14" s="66">
        <f>COUNTIF(D3:D50,"=2")</f>
        <v>0</v>
      </c>
      <c r="U14" s="66">
        <f>COUNTIF(D3:D50,"=4")</f>
        <v>0</v>
      </c>
      <c r="V14" s="66">
        <f>COUNTIF(D3:D50,"=6")</f>
        <v>0</v>
      </c>
      <c r="W14" s="67">
        <f>COUNTIF(D3:D50,"=8")</f>
        <v>0</v>
      </c>
      <c r="X14" s="67">
        <f>COUNTIF(D3:D50,"=10")</f>
        <v>0</v>
      </c>
      <c r="Y14" s="68">
        <f>COUNTIF(D3:D50,"=12")</f>
        <v>0</v>
      </c>
      <c r="Z14" s="69" t="e">
        <f t="shared" ref="Z14:Z19" si="7">(S14*0+T14*2+U14*4+V14*6+W14*8+X14*10+Y14*12)/$U$25</f>
        <v>#DIV/0!</v>
      </c>
    </row>
    <row r="15" spans="1:26" x14ac:dyDescent="0.3">
      <c r="A15" s="3">
        <v>13</v>
      </c>
      <c r="B15" s="1"/>
      <c r="C15" s="50"/>
      <c r="D15" s="38" t="str">
        <f t="shared" si="0"/>
        <v/>
      </c>
      <c r="E15" s="39"/>
      <c r="F15" s="38" t="str">
        <f t="shared" si="5"/>
        <v/>
      </c>
      <c r="G15" s="39"/>
      <c r="H15" s="38" t="str">
        <f t="shared" si="1"/>
        <v/>
      </c>
      <c r="I15" s="40"/>
      <c r="J15" s="38" t="str">
        <f t="shared" si="2"/>
        <v/>
      </c>
      <c r="K15" s="39"/>
      <c r="L15" s="38" t="str">
        <f t="shared" si="3"/>
        <v/>
      </c>
      <c r="M15" s="41">
        <f t="shared" si="6"/>
        <v>0</v>
      </c>
      <c r="N15" s="42"/>
      <c r="O15" s="43"/>
      <c r="P15" s="44" t="e">
        <f t="shared" si="4"/>
        <v>#DIV/0!</v>
      </c>
      <c r="R15" s="60" t="s">
        <v>2</v>
      </c>
      <c r="S15" s="70">
        <f>COUNTIF($F$3:$F$50,"=0")</f>
        <v>0</v>
      </c>
      <c r="T15" s="71">
        <f>COUNTIF($F$3:$F$50,"=2")</f>
        <v>0</v>
      </c>
      <c r="U15" s="71">
        <f>COUNTIF($F$3:$F$50,"=4")</f>
        <v>0</v>
      </c>
      <c r="V15" s="71">
        <f>COUNTIF($F$3:$F$50,"=6")</f>
        <v>0</v>
      </c>
      <c r="W15" s="71">
        <f>COUNTIF($F$3:$F$50,"=8")</f>
        <v>0</v>
      </c>
      <c r="X15" s="71">
        <f>COUNTIF($F$3:$F$50,"=10")</f>
        <v>0</v>
      </c>
      <c r="Y15" s="73">
        <f>COUNTIF($F$3:$F$50,"=12")</f>
        <v>0</v>
      </c>
      <c r="Z15" s="69" t="e">
        <f t="shared" si="7"/>
        <v>#DIV/0!</v>
      </c>
    </row>
    <row r="16" spans="1:26" x14ac:dyDescent="0.3">
      <c r="A16" s="3">
        <v>14</v>
      </c>
      <c r="B16" s="1"/>
      <c r="C16" s="50"/>
      <c r="D16" s="38" t="str">
        <f t="shared" si="0"/>
        <v/>
      </c>
      <c r="E16" s="39"/>
      <c r="F16" s="38" t="str">
        <f t="shared" si="5"/>
        <v/>
      </c>
      <c r="G16" s="39"/>
      <c r="H16" s="38" t="str">
        <f t="shared" si="1"/>
        <v/>
      </c>
      <c r="I16" s="40"/>
      <c r="J16" s="38" t="str">
        <f t="shared" si="2"/>
        <v/>
      </c>
      <c r="K16" s="39"/>
      <c r="L16" s="38" t="str">
        <f t="shared" si="3"/>
        <v/>
      </c>
      <c r="M16" s="41">
        <f t="shared" si="6"/>
        <v>0</v>
      </c>
      <c r="N16" s="42"/>
      <c r="O16" s="43"/>
      <c r="P16" s="44" t="e">
        <f t="shared" si="4"/>
        <v>#DIV/0!</v>
      </c>
      <c r="R16" s="60" t="s">
        <v>19</v>
      </c>
      <c r="S16" s="70">
        <f>COUNTIF($H$3:$H$50,"=0")</f>
        <v>0</v>
      </c>
      <c r="T16" s="71">
        <f>COUNTIF($H$3:$H$50,"=2")</f>
        <v>0</v>
      </c>
      <c r="U16" s="71">
        <f>COUNTIF($H$3:$H$50,"=4")</f>
        <v>0</v>
      </c>
      <c r="V16" s="71">
        <f>COUNTIF($H$3:$H$50,"=6")</f>
        <v>0</v>
      </c>
      <c r="W16" s="71">
        <f>COUNTIF($H$3:$H$50,"=8")</f>
        <v>0</v>
      </c>
      <c r="X16" s="71">
        <f>COUNTIF($H$3:$H$50,"=10")</f>
        <v>0</v>
      </c>
      <c r="Y16" s="73">
        <f>COUNTIF($H$3:$H$50,"=12")</f>
        <v>0</v>
      </c>
      <c r="Z16" s="69" t="e">
        <f t="shared" si="7"/>
        <v>#DIV/0!</v>
      </c>
    </row>
    <row r="17" spans="1:26" x14ac:dyDescent="0.3">
      <c r="A17" s="3">
        <v>15</v>
      </c>
      <c r="B17" s="1"/>
      <c r="C17" s="50"/>
      <c r="D17" s="38" t="str">
        <f t="shared" si="0"/>
        <v/>
      </c>
      <c r="E17" s="39"/>
      <c r="F17" s="38" t="str">
        <f t="shared" si="5"/>
        <v/>
      </c>
      <c r="G17" s="39"/>
      <c r="H17" s="38" t="str">
        <f t="shared" si="1"/>
        <v/>
      </c>
      <c r="I17" s="40"/>
      <c r="J17" s="38" t="str">
        <f t="shared" si="2"/>
        <v/>
      </c>
      <c r="K17" s="39"/>
      <c r="L17" s="38" t="str">
        <f t="shared" si="3"/>
        <v/>
      </c>
      <c r="M17" s="41">
        <f t="shared" si="6"/>
        <v>0</v>
      </c>
      <c r="N17" s="42"/>
      <c r="O17" s="43"/>
      <c r="P17" s="44" t="e">
        <f t="shared" si="4"/>
        <v>#DIV/0!</v>
      </c>
      <c r="R17" s="74" t="s">
        <v>10</v>
      </c>
      <c r="S17" s="70">
        <f>COUNTIF($J$3:$J$50,"=0")</f>
        <v>0</v>
      </c>
      <c r="T17" s="71">
        <f>COUNTIF($J$3:$J$50,"=2")</f>
        <v>0</v>
      </c>
      <c r="U17" s="71">
        <f>COUNTIF($J$3:$J$50,"=4")</f>
        <v>0</v>
      </c>
      <c r="V17" s="71">
        <f>COUNTIF($J$3:$J$50,"=6")</f>
        <v>0</v>
      </c>
      <c r="W17" s="71">
        <f>COUNTIF($J$3:$J$50,"=8")</f>
        <v>0</v>
      </c>
      <c r="X17" s="71">
        <f>COUNTIF($J$3:$J$50,"=10")</f>
        <v>0</v>
      </c>
      <c r="Y17" s="73">
        <f>COUNTIF($J$3:$J$50,"=12")</f>
        <v>0</v>
      </c>
      <c r="Z17" s="69" t="e">
        <f t="shared" si="7"/>
        <v>#DIV/0!</v>
      </c>
    </row>
    <row r="18" spans="1:26" ht="15.75" thickBot="1" x14ac:dyDescent="0.35">
      <c r="A18" s="3">
        <v>16</v>
      </c>
      <c r="B18" s="1"/>
      <c r="C18" s="50"/>
      <c r="D18" s="38" t="str">
        <f t="shared" si="0"/>
        <v/>
      </c>
      <c r="E18" s="39"/>
      <c r="F18" s="38" t="str">
        <f t="shared" si="5"/>
        <v/>
      </c>
      <c r="G18" s="39"/>
      <c r="H18" s="38" t="str">
        <f t="shared" si="1"/>
        <v/>
      </c>
      <c r="I18" s="40"/>
      <c r="J18" s="38" t="str">
        <f t="shared" si="2"/>
        <v/>
      </c>
      <c r="K18" s="39"/>
      <c r="L18" s="38" t="str">
        <f t="shared" si="3"/>
        <v/>
      </c>
      <c r="M18" s="41">
        <f t="shared" si="6"/>
        <v>0</v>
      </c>
      <c r="N18" s="42"/>
      <c r="O18" s="43"/>
      <c r="P18" s="44" t="e">
        <f t="shared" si="4"/>
        <v>#DIV/0!</v>
      </c>
      <c r="R18" s="75" t="s">
        <v>13</v>
      </c>
      <c r="S18" s="76">
        <f>COUNTIF($L$3:$L$50,"=0")</f>
        <v>0</v>
      </c>
      <c r="T18" s="77">
        <f>COUNTIF($L$3:$L$50,"=2")</f>
        <v>0</v>
      </c>
      <c r="U18" s="77">
        <f>COUNTIF($L$3:$L$50,"=4")</f>
        <v>0</v>
      </c>
      <c r="V18" s="77">
        <f>COUNTIF($L$3:$L$50,"=6")</f>
        <v>0</v>
      </c>
      <c r="W18" s="77">
        <f>COUNTIF($L$3:$L$50,"=8")</f>
        <v>0</v>
      </c>
      <c r="X18" s="77">
        <f>COUNTIF($L$3:$L$50,"=10")</f>
        <v>0</v>
      </c>
      <c r="Y18" s="79">
        <f>COUNTIF($L$3:$L$50,"=12")</f>
        <v>0</v>
      </c>
      <c r="Z18" s="69" t="e">
        <f t="shared" si="7"/>
        <v>#DIV/0!</v>
      </c>
    </row>
    <row r="19" spans="1:26" ht="15.75" thickBot="1" x14ac:dyDescent="0.35">
      <c r="A19" s="3">
        <v>17</v>
      </c>
      <c r="B19" s="1"/>
      <c r="C19" s="50"/>
      <c r="D19" s="38" t="str">
        <f t="shared" si="0"/>
        <v/>
      </c>
      <c r="E19" s="39"/>
      <c r="F19" s="38" t="str">
        <f t="shared" si="5"/>
        <v/>
      </c>
      <c r="G19" s="39"/>
      <c r="H19" s="38" t="str">
        <f t="shared" si="1"/>
        <v/>
      </c>
      <c r="I19" s="40"/>
      <c r="J19" s="38" t="str">
        <f t="shared" si="2"/>
        <v/>
      </c>
      <c r="K19" s="39"/>
      <c r="L19" s="38" t="str">
        <f t="shared" si="3"/>
        <v/>
      </c>
      <c r="M19" s="41">
        <f t="shared" si="6"/>
        <v>0</v>
      </c>
      <c r="N19" s="42"/>
      <c r="O19" s="43"/>
      <c r="P19" s="44" t="e">
        <f t="shared" si="4"/>
        <v>#DIV/0!</v>
      </c>
      <c r="R19" s="75" t="s">
        <v>7</v>
      </c>
      <c r="S19" s="77">
        <f>SUM(S14:S18)</f>
        <v>0</v>
      </c>
      <c r="T19" s="77">
        <f t="shared" ref="T19:Y19" si="8">SUM(T14:T18)</f>
        <v>0</v>
      </c>
      <c r="U19" s="77">
        <f t="shared" si="8"/>
        <v>0</v>
      </c>
      <c r="V19" s="77">
        <f t="shared" si="8"/>
        <v>0</v>
      </c>
      <c r="W19" s="77">
        <f t="shared" si="8"/>
        <v>0</v>
      </c>
      <c r="X19" s="77">
        <f t="shared" si="8"/>
        <v>0</v>
      </c>
      <c r="Y19" s="80">
        <f t="shared" si="8"/>
        <v>0</v>
      </c>
      <c r="Z19" s="69" t="e">
        <f t="shared" si="7"/>
        <v>#DIV/0!</v>
      </c>
    </row>
    <row r="20" spans="1:26" ht="15.75" thickBot="1" x14ac:dyDescent="0.35">
      <c r="A20" s="3">
        <v>18</v>
      </c>
      <c r="B20" s="1"/>
      <c r="C20" s="50"/>
      <c r="D20" s="38" t="str">
        <f t="shared" si="0"/>
        <v/>
      </c>
      <c r="E20" s="39"/>
      <c r="F20" s="38" t="str">
        <f t="shared" si="5"/>
        <v/>
      </c>
      <c r="G20" s="39"/>
      <c r="H20" s="38" t="str">
        <f t="shared" si="1"/>
        <v/>
      </c>
      <c r="I20" s="40"/>
      <c r="J20" s="38" t="str">
        <f t="shared" si="2"/>
        <v/>
      </c>
      <c r="K20" s="39"/>
      <c r="L20" s="38" t="str">
        <f t="shared" si="3"/>
        <v/>
      </c>
      <c r="M20" s="41">
        <f t="shared" si="6"/>
        <v>0</v>
      </c>
      <c r="N20" s="42"/>
      <c r="O20" s="43"/>
      <c r="P20" s="44" t="e">
        <f t="shared" si="4"/>
        <v>#DIV/0!</v>
      </c>
      <c r="R20" s="81"/>
      <c r="Z20" s="82"/>
    </row>
    <row r="21" spans="1:26" x14ac:dyDescent="0.3">
      <c r="A21" s="3">
        <v>19</v>
      </c>
      <c r="B21" s="1"/>
      <c r="C21" s="50"/>
      <c r="D21" s="38" t="str">
        <f t="shared" si="0"/>
        <v/>
      </c>
      <c r="E21" s="39"/>
      <c r="F21" s="38" t="str">
        <f t="shared" si="5"/>
        <v/>
      </c>
      <c r="G21" s="39"/>
      <c r="H21" s="38" t="str">
        <f t="shared" si="1"/>
        <v/>
      </c>
      <c r="I21" s="40"/>
      <c r="J21" s="38" t="str">
        <f t="shared" si="2"/>
        <v/>
      </c>
      <c r="K21" s="39"/>
      <c r="L21" s="38" t="str">
        <f t="shared" si="3"/>
        <v/>
      </c>
      <c r="M21" s="41">
        <f t="shared" si="6"/>
        <v>0</v>
      </c>
      <c r="N21" s="42"/>
      <c r="O21" s="43"/>
      <c r="P21" s="44" t="e">
        <f t="shared" si="4"/>
        <v>#DIV/0!</v>
      </c>
      <c r="R21" s="81"/>
    </row>
    <row r="22" spans="1:26" ht="15.75" thickBot="1" x14ac:dyDescent="0.35">
      <c r="A22" s="3">
        <v>20</v>
      </c>
      <c r="B22" s="1"/>
      <c r="C22" s="50"/>
      <c r="D22" s="38" t="str">
        <f t="shared" si="0"/>
        <v/>
      </c>
      <c r="E22" s="39"/>
      <c r="F22" s="38" t="str">
        <f t="shared" si="5"/>
        <v/>
      </c>
      <c r="G22" s="39"/>
      <c r="H22" s="38" t="str">
        <f t="shared" si="1"/>
        <v/>
      </c>
      <c r="I22" s="40"/>
      <c r="J22" s="38" t="str">
        <f t="shared" si="2"/>
        <v/>
      </c>
      <c r="K22" s="39"/>
      <c r="L22" s="38" t="str">
        <f t="shared" si="3"/>
        <v/>
      </c>
      <c r="M22" s="41">
        <f t="shared" si="6"/>
        <v>0</v>
      </c>
      <c r="N22" s="42"/>
      <c r="O22" s="43"/>
      <c r="P22" s="44" t="e">
        <f t="shared" si="4"/>
        <v>#DIV/0!</v>
      </c>
      <c r="W22" s="81"/>
    </row>
    <row r="23" spans="1:26" x14ac:dyDescent="0.3">
      <c r="A23" s="3">
        <v>21</v>
      </c>
      <c r="B23" s="1"/>
      <c r="C23" s="50"/>
      <c r="D23" s="38" t="str">
        <f t="shared" si="0"/>
        <v/>
      </c>
      <c r="E23" s="39"/>
      <c r="F23" s="38" t="str">
        <f t="shared" si="5"/>
        <v/>
      </c>
      <c r="G23" s="39"/>
      <c r="H23" s="38" t="str">
        <f t="shared" si="1"/>
        <v/>
      </c>
      <c r="I23" s="40"/>
      <c r="J23" s="38" t="str">
        <f t="shared" si="2"/>
        <v/>
      </c>
      <c r="K23" s="39"/>
      <c r="L23" s="38" t="str">
        <f t="shared" si="3"/>
        <v/>
      </c>
      <c r="M23" s="41">
        <f t="shared" si="6"/>
        <v>0</v>
      </c>
      <c r="N23" s="42"/>
      <c r="O23" s="43"/>
      <c r="P23" s="44" t="e">
        <f t="shared" si="4"/>
        <v>#DIV/0!</v>
      </c>
      <c r="R23" s="83" t="s">
        <v>18</v>
      </c>
      <c r="S23" s="84"/>
      <c r="T23" s="85"/>
      <c r="U23" s="127">
        <f>COUNTIF($M$3:$M$50,"&gt;49")</f>
        <v>0</v>
      </c>
      <c r="V23" s="87" t="e">
        <f>U23/U25</f>
        <v>#DIV/0!</v>
      </c>
    </row>
    <row r="24" spans="1:26" x14ac:dyDescent="0.3">
      <c r="A24" s="3">
        <v>22</v>
      </c>
      <c r="B24" s="1"/>
      <c r="C24" s="50"/>
      <c r="D24" s="38" t="str">
        <f t="shared" si="0"/>
        <v/>
      </c>
      <c r="E24" s="39"/>
      <c r="F24" s="38" t="str">
        <f t="shared" si="5"/>
        <v/>
      </c>
      <c r="G24" s="39"/>
      <c r="H24" s="38" t="str">
        <f t="shared" si="1"/>
        <v/>
      </c>
      <c r="I24" s="40"/>
      <c r="J24" s="38" t="str">
        <f t="shared" si="2"/>
        <v/>
      </c>
      <c r="K24" s="39"/>
      <c r="L24" s="38" t="str">
        <f t="shared" si="3"/>
        <v/>
      </c>
      <c r="M24" s="41">
        <f t="shared" si="6"/>
        <v>0</v>
      </c>
      <c r="N24" s="42"/>
      <c r="O24" s="43"/>
      <c r="P24" s="44" t="e">
        <f t="shared" si="4"/>
        <v>#DIV/0!</v>
      </c>
      <c r="R24" s="88" t="s">
        <v>8</v>
      </c>
      <c r="S24" s="89"/>
      <c r="T24" s="90"/>
      <c r="U24" s="128">
        <f>MAX(M3:M50)</f>
        <v>0</v>
      </c>
      <c r="V24" s="92"/>
    </row>
    <row r="25" spans="1:26" ht="15.75" thickBot="1" x14ac:dyDescent="0.35">
      <c r="A25" s="3">
        <v>23</v>
      </c>
      <c r="B25" s="1"/>
      <c r="C25" s="50"/>
      <c r="D25" s="38" t="str">
        <f t="shared" si="0"/>
        <v/>
      </c>
      <c r="E25" s="39"/>
      <c r="F25" s="38" t="str">
        <f t="shared" si="5"/>
        <v/>
      </c>
      <c r="G25" s="39"/>
      <c r="H25" s="38" t="str">
        <f t="shared" si="1"/>
        <v/>
      </c>
      <c r="I25" s="40"/>
      <c r="J25" s="38" t="str">
        <f t="shared" si="2"/>
        <v/>
      </c>
      <c r="K25" s="39"/>
      <c r="L25" s="38" t="str">
        <f t="shared" si="3"/>
        <v/>
      </c>
      <c r="M25" s="41">
        <f t="shared" si="6"/>
        <v>0</v>
      </c>
      <c r="N25" s="42"/>
      <c r="O25" s="43"/>
      <c r="P25" s="44" t="e">
        <f t="shared" si="4"/>
        <v>#DIV/0!</v>
      </c>
      <c r="R25" s="93" t="s">
        <v>9</v>
      </c>
      <c r="S25" s="94"/>
      <c r="T25" s="95"/>
      <c r="U25" s="129">
        <f>COUNTA(B3:B50)</f>
        <v>0</v>
      </c>
      <c r="V25" s="97"/>
    </row>
    <row r="26" spans="1:26" x14ac:dyDescent="0.3">
      <c r="A26" s="3">
        <v>24</v>
      </c>
      <c r="B26" s="1"/>
      <c r="C26" s="50"/>
      <c r="D26" s="38" t="str">
        <f t="shared" si="0"/>
        <v/>
      </c>
      <c r="E26" s="39"/>
      <c r="F26" s="38" t="str">
        <f t="shared" si="5"/>
        <v/>
      </c>
      <c r="G26" s="39"/>
      <c r="H26" s="38" t="str">
        <f t="shared" si="1"/>
        <v/>
      </c>
      <c r="I26" s="40"/>
      <c r="J26" s="38" t="str">
        <f t="shared" si="2"/>
        <v/>
      </c>
      <c r="K26" s="39"/>
      <c r="L26" s="38" t="str">
        <f t="shared" si="3"/>
        <v/>
      </c>
      <c r="M26" s="41">
        <f t="shared" si="6"/>
        <v>0</v>
      </c>
      <c r="N26" s="42"/>
      <c r="O26" s="43"/>
      <c r="P26" s="44" t="e">
        <f t="shared" si="4"/>
        <v>#DIV/0!</v>
      </c>
    </row>
    <row r="27" spans="1:26" x14ac:dyDescent="0.3">
      <c r="A27" s="3">
        <v>25</v>
      </c>
      <c r="B27" s="1"/>
      <c r="C27" s="50"/>
      <c r="D27" s="38" t="str">
        <f t="shared" si="0"/>
        <v/>
      </c>
      <c r="E27" s="39"/>
      <c r="F27" s="38" t="str">
        <f t="shared" si="5"/>
        <v/>
      </c>
      <c r="G27" s="39"/>
      <c r="H27" s="38" t="str">
        <f t="shared" si="1"/>
        <v/>
      </c>
      <c r="I27" s="40"/>
      <c r="J27" s="38" t="str">
        <f t="shared" si="2"/>
        <v/>
      </c>
      <c r="K27" s="39"/>
      <c r="L27" s="38" t="str">
        <f t="shared" si="3"/>
        <v/>
      </c>
      <c r="M27" s="41">
        <f t="shared" si="6"/>
        <v>0</v>
      </c>
      <c r="N27" s="42"/>
      <c r="O27" s="43"/>
      <c r="P27" s="44" t="e">
        <f t="shared" si="4"/>
        <v>#DIV/0!</v>
      </c>
    </row>
    <row r="28" spans="1:26" x14ac:dyDescent="0.3">
      <c r="A28" s="3">
        <v>26</v>
      </c>
      <c r="B28" s="1"/>
      <c r="C28" s="50"/>
      <c r="D28" s="38" t="str">
        <f t="shared" si="0"/>
        <v/>
      </c>
      <c r="E28" s="39"/>
      <c r="F28" s="38" t="str">
        <f t="shared" si="5"/>
        <v/>
      </c>
      <c r="G28" s="39"/>
      <c r="H28" s="38" t="str">
        <f t="shared" si="1"/>
        <v/>
      </c>
      <c r="I28" s="40"/>
      <c r="J28" s="38" t="str">
        <f t="shared" si="2"/>
        <v/>
      </c>
      <c r="K28" s="39"/>
      <c r="L28" s="38" t="str">
        <f t="shared" si="3"/>
        <v/>
      </c>
      <c r="M28" s="41">
        <f t="shared" si="6"/>
        <v>0</v>
      </c>
      <c r="N28" s="42"/>
      <c r="O28" s="43"/>
      <c r="P28" s="44" t="e">
        <f t="shared" si="4"/>
        <v>#DIV/0!</v>
      </c>
    </row>
    <row r="29" spans="1:26" x14ac:dyDescent="0.3">
      <c r="A29" s="3">
        <v>27</v>
      </c>
      <c r="B29" s="1"/>
      <c r="C29" s="50"/>
      <c r="D29" s="38" t="str">
        <f t="shared" si="0"/>
        <v/>
      </c>
      <c r="E29" s="39"/>
      <c r="F29" s="38" t="str">
        <f t="shared" si="5"/>
        <v/>
      </c>
      <c r="G29" s="39"/>
      <c r="H29" s="38" t="str">
        <f t="shared" si="1"/>
        <v/>
      </c>
      <c r="I29" s="40"/>
      <c r="J29" s="38" t="str">
        <f t="shared" si="2"/>
        <v/>
      </c>
      <c r="K29" s="39"/>
      <c r="L29" s="38" t="str">
        <f t="shared" si="3"/>
        <v/>
      </c>
      <c r="M29" s="41">
        <f t="shared" si="6"/>
        <v>0</v>
      </c>
      <c r="N29" s="42"/>
      <c r="O29" s="43"/>
      <c r="P29" s="44" t="e">
        <f t="shared" si="4"/>
        <v>#DIV/0!</v>
      </c>
    </row>
    <row r="30" spans="1:26" x14ac:dyDescent="0.3">
      <c r="A30" s="3">
        <v>28</v>
      </c>
      <c r="B30" s="1"/>
      <c r="C30" s="50"/>
      <c r="D30" s="38" t="str">
        <f t="shared" si="0"/>
        <v/>
      </c>
      <c r="E30" s="39"/>
      <c r="F30" s="38" t="str">
        <f t="shared" si="5"/>
        <v/>
      </c>
      <c r="G30" s="39"/>
      <c r="H30" s="38" t="str">
        <f t="shared" si="1"/>
        <v/>
      </c>
      <c r="I30" s="40"/>
      <c r="J30" s="38" t="str">
        <f t="shared" si="2"/>
        <v/>
      </c>
      <c r="K30" s="39"/>
      <c r="L30" s="38" t="str">
        <f t="shared" si="3"/>
        <v/>
      </c>
      <c r="M30" s="41">
        <f t="shared" si="6"/>
        <v>0</v>
      </c>
      <c r="N30" s="42"/>
      <c r="O30" s="43"/>
      <c r="P30" s="44" t="e">
        <f t="shared" si="4"/>
        <v>#DIV/0!</v>
      </c>
    </row>
    <row r="31" spans="1:26" x14ac:dyDescent="0.3">
      <c r="A31" s="3">
        <v>29</v>
      </c>
      <c r="B31" s="1"/>
      <c r="C31" s="50"/>
      <c r="D31" s="38" t="str">
        <f t="shared" si="0"/>
        <v/>
      </c>
      <c r="E31" s="39"/>
      <c r="F31" s="38" t="str">
        <f t="shared" si="5"/>
        <v/>
      </c>
      <c r="G31" s="39"/>
      <c r="H31" s="38" t="str">
        <f t="shared" si="1"/>
        <v/>
      </c>
      <c r="I31" s="40"/>
      <c r="J31" s="38" t="str">
        <f t="shared" si="2"/>
        <v/>
      </c>
      <c r="K31" s="39"/>
      <c r="L31" s="38" t="str">
        <f t="shared" si="3"/>
        <v/>
      </c>
      <c r="M31" s="41">
        <f t="shared" si="6"/>
        <v>0</v>
      </c>
      <c r="N31" s="42"/>
      <c r="O31" s="43"/>
      <c r="P31" s="44" t="e">
        <f t="shared" si="4"/>
        <v>#DIV/0!</v>
      </c>
    </row>
    <row r="32" spans="1:26" x14ac:dyDescent="0.3">
      <c r="A32" s="3">
        <v>30</v>
      </c>
      <c r="B32" s="1"/>
      <c r="C32" s="50"/>
      <c r="D32" s="38" t="str">
        <f t="shared" si="0"/>
        <v/>
      </c>
      <c r="E32" s="39"/>
      <c r="F32" s="38" t="str">
        <f t="shared" si="5"/>
        <v/>
      </c>
      <c r="G32" s="39"/>
      <c r="H32" s="38" t="str">
        <f t="shared" si="1"/>
        <v/>
      </c>
      <c r="I32" s="40"/>
      <c r="J32" s="38" t="str">
        <f t="shared" si="2"/>
        <v/>
      </c>
      <c r="K32" s="39"/>
      <c r="L32" s="38" t="str">
        <f t="shared" si="3"/>
        <v/>
      </c>
      <c r="M32" s="41">
        <f t="shared" si="6"/>
        <v>0</v>
      </c>
      <c r="N32" s="42"/>
      <c r="O32" s="43"/>
      <c r="P32" s="44" t="e">
        <f t="shared" si="4"/>
        <v>#DIV/0!</v>
      </c>
    </row>
    <row r="33" spans="1:16" x14ac:dyDescent="0.3">
      <c r="A33" s="3">
        <v>31</v>
      </c>
      <c r="B33" s="1"/>
      <c r="C33" s="50"/>
      <c r="D33" s="38" t="str">
        <f t="shared" si="0"/>
        <v/>
      </c>
      <c r="E33" s="39"/>
      <c r="F33" s="38" t="str">
        <f t="shared" si="5"/>
        <v/>
      </c>
      <c r="G33" s="39"/>
      <c r="H33" s="38" t="str">
        <f t="shared" si="1"/>
        <v/>
      </c>
      <c r="I33" s="40"/>
      <c r="J33" s="38" t="str">
        <f t="shared" si="2"/>
        <v/>
      </c>
      <c r="K33" s="39"/>
      <c r="L33" s="38" t="str">
        <f t="shared" si="3"/>
        <v/>
      </c>
      <c r="M33" s="41">
        <f t="shared" si="6"/>
        <v>0</v>
      </c>
      <c r="N33" s="42"/>
      <c r="O33" s="43"/>
      <c r="P33" s="44" t="e">
        <f t="shared" si="4"/>
        <v>#DIV/0!</v>
      </c>
    </row>
    <row r="34" spans="1:16" x14ac:dyDescent="0.3">
      <c r="A34" s="3">
        <v>32</v>
      </c>
      <c r="B34" s="1"/>
      <c r="C34" s="50"/>
      <c r="D34" s="38" t="str">
        <f t="shared" si="0"/>
        <v/>
      </c>
      <c r="E34" s="39"/>
      <c r="F34" s="38" t="str">
        <f t="shared" si="5"/>
        <v/>
      </c>
      <c r="G34" s="39"/>
      <c r="H34" s="38" t="str">
        <f t="shared" si="1"/>
        <v/>
      </c>
      <c r="I34" s="40"/>
      <c r="J34" s="38" t="str">
        <f t="shared" si="2"/>
        <v/>
      </c>
      <c r="K34" s="39"/>
      <c r="L34" s="38" t="str">
        <f t="shared" si="3"/>
        <v/>
      </c>
      <c r="M34" s="41">
        <f t="shared" si="6"/>
        <v>0</v>
      </c>
      <c r="N34" s="42"/>
      <c r="O34" s="43"/>
      <c r="P34" s="44" t="e">
        <f t="shared" si="4"/>
        <v>#DIV/0!</v>
      </c>
    </row>
    <row r="35" spans="1:16" x14ac:dyDescent="0.3">
      <c r="A35" s="3">
        <v>33</v>
      </c>
      <c r="B35" s="1"/>
      <c r="C35" s="50"/>
      <c r="D35" s="38" t="str">
        <f t="shared" si="0"/>
        <v/>
      </c>
      <c r="E35" s="39"/>
      <c r="F35" s="38" t="str">
        <f t="shared" si="5"/>
        <v/>
      </c>
      <c r="G35" s="39"/>
      <c r="H35" s="38" t="str">
        <f t="shared" si="1"/>
        <v/>
      </c>
      <c r="I35" s="40"/>
      <c r="J35" s="38" t="str">
        <f t="shared" si="2"/>
        <v/>
      </c>
      <c r="K35" s="39"/>
      <c r="L35" s="38" t="str">
        <f t="shared" si="3"/>
        <v/>
      </c>
      <c r="M35" s="41">
        <f t="shared" si="6"/>
        <v>0</v>
      </c>
      <c r="N35" s="42"/>
      <c r="O35" s="43"/>
      <c r="P35" s="44" t="e">
        <f t="shared" si="4"/>
        <v>#DIV/0!</v>
      </c>
    </row>
    <row r="36" spans="1:16" x14ac:dyDescent="0.3">
      <c r="A36" s="3">
        <v>34</v>
      </c>
      <c r="B36" s="1"/>
      <c r="C36" s="50"/>
      <c r="D36" s="38" t="str">
        <f t="shared" si="0"/>
        <v/>
      </c>
      <c r="E36" s="39"/>
      <c r="F36" s="38" t="str">
        <f t="shared" si="5"/>
        <v/>
      </c>
      <c r="G36" s="39"/>
      <c r="H36" s="38" t="str">
        <f t="shared" si="1"/>
        <v/>
      </c>
      <c r="I36" s="40"/>
      <c r="J36" s="38" t="str">
        <f t="shared" si="2"/>
        <v/>
      </c>
      <c r="K36" s="39"/>
      <c r="L36" s="38" t="str">
        <f t="shared" si="3"/>
        <v/>
      </c>
      <c r="M36" s="41">
        <f t="shared" si="6"/>
        <v>0</v>
      </c>
      <c r="N36" s="42"/>
      <c r="O36" s="43"/>
      <c r="P36" s="44" t="e">
        <f t="shared" si="4"/>
        <v>#DIV/0!</v>
      </c>
    </row>
    <row r="37" spans="1:16" x14ac:dyDescent="0.3">
      <c r="A37" s="3">
        <v>35</v>
      </c>
      <c r="B37" s="1"/>
      <c r="C37" s="50"/>
      <c r="D37" s="38" t="str">
        <f t="shared" si="0"/>
        <v/>
      </c>
      <c r="E37" s="39"/>
      <c r="F37" s="38" t="str">
        <f t="shared" si="5"/>
        <v/>
      </c>
      <c r="G37" s="39"/>
      <c r="H37" s="38" t="str">
        <f t="shared" si="1"/>
        <v/>
      </c>
      <c r="I37" s="40"/>
      <c r="J37" s="38" t="str">
        <f t="shared" si="2"/>
        <v/>
      </c>
      <c r="K37" s="39"/>
      <c r="L37" s="38" t="str">
        <f t="shared" si="3"/>
        <v/>
      </c>
      <c r="M37" s="41">
        <f t="shared" si="6"/>
        <v>0</v>
      </c>
      <c r="N37" s="42"/>
      <c r="O37" s="43"/>
      <c r="P37" s="44" t="e">
        <f t="shared" si="4"/>
        <v>#DIV/0!</v>
      </c>
    </row>
    <row r="38" spans="1:16" x14ac:dyDescent="0.3">
      <c r="A38" s="3">
        <v>36</v>
      </c>
      <c r="B38" s="1"/>
      <c r="C38" s="50"/>
      <c r="D38" s="38" t="str">
        <f t="shared" si="0"/>
        <v/>
      </c>
      <c r="E38" s="39"/>
      <c r="F38" s="38" t="str">
        <f t="shared" si="5"/>
        <v/>
      </c>
      <c r="G38" s="39"/>
      <c r="H38" s="38" t="str">
        <f t="shared" si="1"/>
        <v/>
      </c>
      <c r="I38" s="40"/>
      <c r="J38" s="38" t="str">
        <f t="shared" si="2"/>
        <v/>
      </c>
      <c r="K38" s="39"/>
      <c r="L38" s="38" t="str">
        <f t="shared" si="3"/>
        <v/>
      </c>
      <c r="M38" s="41">
        <f t="shared" si="6"/>
        <v>0</v>
      </c>
      <c r="N38" s="42"/>
      <c r="O38" s="43"/>
      <c r="P38" s="44" t="e">
        <f t="shared" si="4"/>
        <v>#DIV/0!</v>
      </c>
    </row>
    <row r="39" spans="1:16" x14ac:dyDescent="0.3">
      <c r="A39" s="3">
        <v>37</v>
      </c>
      <c r="B39" s="1"/>
      <c r="C39" s="50"/>
      <c r="D39" s="38" t="str">
        <f t="shared" si="0"/>
        <v/>
      </c>
      <c r="E39" s="39"/>
      <c r="F39" s="38" t="str">
        <f t="shared" si="5"/>
        <v/>
      </c>
      <c r="G39" s="39"/>
      <c r="H39" s="38" t="str">
        <f t="shared" si="1"/>
        <v/>
      </c>
      <c r="I39" s="40"/>
      <c r="J39" s="38" t="str">
        <f t="shared" si="2"/>
        <v/>
      </c>
      <c r="K39" s="39"/>
      <c r="L39" s="38" t="str">
        <f t="shared" si="3"/>
        <v/>
      </c>
      <c r="M39" s="41">
        <f t="shared" si="6"/>
        <v>0</v>
      </c>
      <c r="N39" s="42"/>
      <c r="O39" s="43"/>
      <c r="P39" s="44" t="e">
        <f t="shared" si="4"/>
        <v>#DIV/0!</v>
      </c>
    </row>
    <row r="40" spans="1:16" x14ac:dyDescent="0.3">
      <c r="A40" s="3">
        <v>38</v>
      </c>
      <c r="B40" s="1"/>
      <c r="C40" s="50"/>
      <c r="D40" s="38" t="str">
        <f t="shared" si="0"/>
        <v/>
      </c>
      <c r="E40" s="39"/>
      <c r="F40" s="38" t="str">
        <f t="shared" si="5"/>
        <v/>
      </c>
      <c r="G40" s="39"/>
      <c r="H40" s="38" t="str">
        <f t="shared" si="1"/>
        <v/>
      </c>
      <c r="I40" s="40"/>
      <c r="J40" s="38" t="str">
        <f t="shared" si="2"/>
        <v/>
      </c>
      <c r="K40" s="39"/>
      <c r="L40" s="38" t="str">
        <f t="shared" si="3"/>
        <v/>
      </c>
      <c r="M40" s="41">
        <f t="shared" si="6"/>
        <v>0</v>
      </c>
      <c r="N40" s="42"/>
      <c r="O40" s="43"/>
      <c r="P40" s="44" t="e">
        <f t="shared" si="4"/>
        <v>#DIV/0!</v>
      </c>
    </row>
    <row r="41" spans="1:16" x14ac:dyDescent="0.3">
      <c r="A41" s="3">
        <v>39</v>
      </c>
      <c r="B41" s="1"/>
      <c r="C41" s="50"/>
      <c r="D41" s="38" t="str">
        <f t="shared" si="0"/>
        <v/>
      </c>
      <c r="E41" s="39"/>
      <c r="F41" s="38" t="str">
        <f t="shared" si="5"/>
        <v/>
      </c>
      <c r="G41" s="39"/>
      <c r="H41" s="38" t="str">
        <f t="shared" si="1"/>
        <v/>
      </c>
      <c r="I41" s="40"/>
      <c r="J41" s="38" t="str">
        <f t="shared" si="2"/>
        <v/>
      </c>
      <c r="K41" s="39"/>
      <c r="L41" s="38" t="str">
        <f t="shared" si="3"/>
        <v/>
      </c>
      <c r="M41" s="41">
        <f t="shared" si="6"/>
        <v>0</v>
      </c>
      <c r="N41" s="42"/>
      <c r="O41" s="43"/>
      <c r="P41" s="44" t="e">
        <f t="shared" si="4"/>
        <v>#DIV/0!</v>
      </c>
    </row>
    <row r="42" spans="1:16" x14ac:dyDescent="0.3">
      <c r="A42" s="3">
        <v>40</v>
      </c>
      <c r="B42" s="1"/>
      <c r="C42" s="50"/>
      <c r="D42" s="38" t="str">
        <f t="shared" si="0"/>
        <v/>
      </c>
      <c r="E42" s="39"/>
      <c r="F42" s="38" t="str">
        <f t="shared" si="5"/>
        <v/>
      </c>
      <c r="G42" s="39"/>
      <c r="H42" s="38" t="str">
        <f t="shared" si="1"/>
        <v/>
      </c>
      <c r="I42" s="40"/>
      <c r="J42" s="38" t="str">
        <f t="shared" si="2"/>
        <v/>
      </c>
      <c r="K42" s="39"/>
      <c r="L42" s="38" t="str">
        <f t="shared" si="3"/>
        <v/>
      </c>
      <c r="M42" s="41">
        <f t="shared" si="6"/>
        <v>0</v>
      </c>
      <c r="N42" s="42"/>
      <c r="O42" s="43"/>
      <c r="P42" s="44" t="e">
        <f t="shared" si="4"/>
        <v>#DIV/0!</v>
      </c>
    </row>
    <row r="43" spans="1:16" x14ac:dyDescent="0.3">
      <c r="A43" s="3">
        <v>41</v>
      </c>
      <c r="B43" s="1"/>
      <c r="C43" s="50"/>
      <c r="D43" s="38" t="str">
        <f t="shared" si="0"/>
        <v/>
      </c>
      <c r="E43" s="39"/>
      <c r="F43" s="38" t="str">
        <f t="shared" si="5"/>
        <v/>
      </c>
      <c r="G43" s="39"/>
      <c r="H43" s="38" t="str">
        <f t="shared" si="1"/>
        <v/>
      </c>
      <c r="I43" s="40"/>
      <c r="J43" s="38" t="str">
        <f t="shared" si="2"/>
        <v/>
      </c>
      <c r="K43" s="39"/>
      <c r="L43" s="38" t="str">
        <f t="shared" si="3"/>
        <v/>
      </c>
      <c r="M43" s="41">
        <f t="shared" si="6"/>
        <v>0</v>
      </c>
      <c r="N43" s="42"/>
      <c r="O43" s="43"/>
      <c r="P43" s="44" t="e">
        <f t="shared" si="4"/>
        <v>#DIV/0!</v>
      </c>
    </row>
    <row r="44" spans="1:16" x14ac:dyDescent="0.3">
      <c r="A44" s="3">
        <v>42</v>
      </c>
      <c r="B44" s="1"/>
      <c r="C44" s="50"/>
      <c r="D44" s="38" t="str">
        <f t="shared" si="0"/>
        <v/>
      </c>
      <c r="E44" s="39"/>
      <c r="F44" s="38" t="str">
        <f t="shared" si="5"/>
        <v/>
      </c>
      <c r="G44" s="39"/>
      <c r="H44" s="38" t="str">
        <f t="shared" si="1"/>
        <v/>
      </c>
      <c r="I44" s="40"/>
      <c r="J44" s="38" t="str">
        <f t="shared" si="2"/>
        <v/>
      </c>
      <c r="K44" s="39"/>
      <c r="L44" s="38" t="str">
        <f t="shared" si="3"/>
        <v/>
      </c>
      <c r="M44" s="41">
        <f t="shared" si="6"/>
        <v>0</v>
      </c>
      <c r="N44" s="42"/>
      <c r="O44" s="43"/>
      <c r="P44" s="44" t="e">
        <f t="shared" si="4"/>
        <v>#DIV/0!</v>
      </c>
    </row>
    <row r="45" spans="1:16" x14ac:dyDescent="0.3">
      <c r="A45" s="3">
        <v>43</v>
      </c>
      <c r="B45" s="1"/>
      <c r="C45" s="50"/>
      <c r="D45" s="38" t="str">
        <f t="shared" si="0"/>
        <v/>
      </c>
      <c r="E45" s="39"/>
      <c r="F45" s="38" t="str">
        <f t="shared" si="5"/>
        <v/>
      </c>
      <c r="G45" s="39"/>
      <c r="H45" s="38" t="str">
        <f t="shared" si="1"/>
        <v/>
      </c>
      <c r="I45" s="40"/>
      <c r="J45" s="38" t="str">
        <f t="shared" si="2"/>
        <v/>
      </c>
      <c r="K45" s="39"/>
      <c r="L45" s="38" t="str">
        <f t="shared" si="3"/>
        <v/>
      </c>
      <c r="M45" s="41">
        <f t="shared" si="6"/>
        <v>0</v>
      </c>
      <c r="N45" s="42"/>
      <c r="O45" s="43"/>
      <c r="P45" s="44" t="e">
        <f t="shared" si="4"/>
        <v>#DIV/0!</v>
      </c>
    </row>
    <row r="46" spans="1:16" x14ac:dyDescent="0.3">
      <c r="A46" s="3">
        <v>44</v>
      </c>
      <c r="B46" s="1"/>
      <c r="C46" s="50"/>
      <c r="D46" s="38" t="str">
        <f t="shared" si="0"/>
        <v/>
      </c>
      <c r="E46" s="39"/>
      <c r="F46" s="38" t="str">
        <f t="shared" si="5"/>
        <v/>
      </c>
      <c r="G46" s="39"/>
      <c r="H46" s="38" t="str">
        <f t="shared" si="1"/>
        <v/>
      </c>
      <c r="I46" s="40"/>
      <c r="J46" s="38" t="str">
        <f t="shared" si="2"/>
        <v/>
      </c>
      <c r="K46" s="39"/>
      <c r="L46" s="38" t="str">
        <f t="shared" si="3"/>
        <v/>
      </c>
      <c r="M46" s="41">
        <f t="shared" si="6"/>
        <v>0</v>
      </c>
      <c r="N46" s="42"/>
      <c r="O46" s="43"/>
      <c r="P46" s="44" t="e">
        <f t="shared" si="4"/>
        <v>#DIV/0!</v>
      </c>
    </row>
    <row r="47" spans="1:16" x14ac:dyDescent="0.3">
      <c r="A47" s="3">
        <v>45</v>
      </c>
      <c r="B47" s="1"/>
      <c r="C47" s="50"/>
      <c r="D47" s="38" t="str">
        <f t="shared" si="0"/>
        <v/>
      </c>
      <c r="E47" s="39"/>
      <c r="F47" s="38" t="str">
        <f t="shared" si="5"/>
        <v/>
      </c>
      <c r="G47" s="39"/>
      <c r="H47" s="38" t="str">
        <f t="shared" si="1"/>
        <v/>
      </c>
      <c r="I47" s="40"/>
      <c r="J47" s="38" t="str">
        <f t="shared" si="2"/>
        <v/>
      </c>
      <c r="K47" s="39"/>
      <c r="L47" s="38" t="str">
        <f t="shared" si="3"/>
        <v/>
      </c>
      <c r="M47" s="41">
        <f t="shared" si="6"/>
        <v>0</v>
      </c>
      <c r="N47" s="42"/>
      <c r="O47" s="43"/>
      <c r="P47" s="44" t="e">
        <f t="shared" si="4"/>
        <v>#DIV/0!</v>
      </c>
    </row>
    <row r="48" spans="1:16" x14ac:dyDescent="0.3">
      <c r="A48" s="3">
        <v>46</v>
      </c>
      <c r="B48" s="1"/>
      <c r="C48" s="50"/>
      <c r="D48" s="38" t="str">
        <f t="shared" si="0"/>
        <v/>
      </c>
      <c r="E48" s="39"/>
      <c r="F48" s="38" t="str">
        <f t="shared" si="5"/>
        <v/>
      </c>
      <c r="G48" s="39"/>
      <c r="H48" s="38" t="str">
        <f t="shared" si="1"/>
        <v/>
      </c>
      <c r="I48" s="40"/>
      <c r="J48" s="38" t="str">
        <f t="shared" si="2"/>
        <v/>
      </c>
      <c r="K48" s="39"/>
      <c r="L48" s="38" t="str">
        <f t="shared" si="3"/>
        <v/>
      </c>
      <c r="M48" s="41">
        <f t="shared" si="6"/>
        <v>0</v>
      </c>
      <c r="N48" s="42"/>
      <c r="O48" s="43"/>
      <c r="P48" s="44" t="e">
        <f t="shared" si="4"/>
        <v>#DIV/0!</v>
      </c>
    </row>
    <row r="49" spans="1:16" x14ac:dyDescent="0.3">
      <c r="A49" s="3">
        <v>47</v>
      </c>
      <c r="B49" s="1"/>
      <c r="C49" s="50"/>
      <c r="D49" s="38" t="str">
        <f t="shared" si="0"/>
        <v/>
      </c>
      <c r="E49" s="39"/>
      <c r="F49" s="38" t="str">
        <f t="shared" si="5"/>
        <v/>
      </c>
      <c r="G49" s="39"/>
      <c r="H49" s="38" t="str">
        <f t="shared" si="1"/>
        <v/>
      </c>
      <c r="I49" s="40"/>
      <c r="J49" s="38" t="str">
        <f t="shared" si="2"/>
        <v/>
      </c>
      <c r="K49" s="39"/>
      <c r="L49" s="38" t="str">
        <f t="shared" si="3"/>
        <v/>
      </c>
      <c r="M49" s="41">
        <f t="shared" si="6"/>
        <v>0</v>
      </c>
      <c r="N49" s="42"/>
      <c r="O49" s="43"/>
      <c r="P49" s="44" t="e">
        <f t="shared" si="4"/>
        <v>#DIV/0!</v>
      </c>
    </row>
    <row r="50" spans="1:16" ht="15.75" thickBot="1" x14ac:dyDescent="0.35">
      <c r="A50" s="3">
        <v>48</v>
      </c>
      <c r="B50" s="98"/>
      <c r="C50" s="99"/>
      <c r="D50" s="100" t="str">
        <f t="shared" si="0"/>
        <v/>
      </c>
      <c r="E50" s="101"/>
      <c r="F50" s="100" t="str">
        <f t="shared" si="5"/>
        <v/>
      </c>
      <c r="G50" s="101"/>
      <c r="H50" s="100" t="str">
        <f t="shared" si="1"/>
        <v/>
      </c>
      <c r="I50" s="102"/>
      <c r="J50" s="100" t="str">
        <f t="shared" si="2"/>
        <v/>
      </c>
      <c r="K50" s="101"/>
      <c r="L50" s="100" t="str">
        <f t="shared" si="3"/>
        <v/>
      </c>
      <c r="M50" s="103">
        <f t="shared" si="6"/>
        <v>0</v>
      </c>
      <c r="N50" s="104"/>
      <c r="O50" s="105"/>
      <c r="P50" s="106" t="e">
        <f t="shared" si="4"/>
        <v>#DIV/0!</v>
      </c>
    </row>
  </sheetData>
  <mergeCells count="7">
    <mergeCell ref="C1:P1"/>
    <mergeCell ref="S12:Y12"/>
    <mergeCell ref="C2:D2"/>
    <mergeCell ref="E2:F2"/>
    <mergeCell ref="G2:H2"/>
    <mergeCell ref="I2:J2"/>
    <mergeCell ref="K2:L2"/>
  </mergeCells>
  <phoneticPr fontId="2" type="noConversion"/>
  <conditionalFormatting sqref="M3:N50 P3:P50">
    <cfRule type="cellIs" dxfId="7" priority="1" stopIfTrue="1" operator="greaterThanOrEqual">
      <formula>50</formula>
    </cfRule>
  </conditionalFormatting>
  <conditionalFormatting sqref="D1:D1048576 F1:F1048576 H1:H1048576 J1:J1048576 L1:L1048576">
    <cfRule type="cellIs" dxfId="6" priority="2" stopIfTrue="1" operator="equal">
      <formula>12</formula>
    </cfRule>
    <cfRule type="cellIs" dxfId="5" priority="3" stopIfTrue="1" operator="equal">
      <formula>10</formula>
    </cfRule>
    <cfRule type="cellIs" dxfId="4" priority="4" stopIfTrue="1" operator="equal">
      <formula>8</formula>
    </cfRule>
  </conditionalFormatting>
  <pageMargins left="0.75" right="0.75" top="1" bottom="1" header="0.5" footer="0.5"/>
  <pageSetup paperSize="9" scale="70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activeCell="D14" sqref="D14"/>
    </sheetView>
  </sheetViews>
  <sheetFormatPr defaultRowHeight="15" x14ac:dyDescent="0.3"/>
  <cols>
    <col min="1" max="1" width="3" style="3" bestFit="1" customWidth="1"/>
    <col min="2" max="2" width="27" style="3" customWidth="1"/>
    <col min="3" max="3" width="6.28515625" style="3" customWidth="1"/>
    <col min="4" max="4" width="3" style="3" bestFit="1" customWidth="1"/>
    <col min="5" max="5" width="7.7109375" style="107" bestFit="1" customWidth="1"/>
    <col min="6" max="6" width="3" style="3" bestFit="1" customWidth="1"/>
    <col min="7" max="7" width="7.7109375" style="108" bestFit="1" customWidth="1"/>
    <col min="8" max="8" width="3" style="3" bestFit="1" customWidth="1"/>
    <col min="9" max="9" width="7.140625" style="109" bestFit="1" customWidth="1"/>
    <col min="10" max="10" width="3" style="3" bestFit="1" customWidth="1"/>
    <col min="11" max="11" width="6.7109375" style="107" bestFit="1" customWidth="1"/>
    <col min="12" max="12" width="3" style="3" bestFit="1" customWidth="1"/>
    <col min="13" max="13" width="6.42578125" style="3" bestFit="1" customWidth="1"/>
    <col min="14" max="14" width="6.85546875" style="3" bestFit="1" customWidth="1"/>
    <col min="15" max="15" width="8.140625" style="3" bestFit="1" customWidth="1"/>
    <col min="16" max="16" width="8.85546875" style="3" bestFit="1" customWidth="1"/>
    <col min="17" max="17" width="9.140625" style="3"/>
    <col min="18" max="18" width="18.85546875" style="3" bestFit="1" customWidth="1"/>
    <col min="19" max="19" width="5.42578125" style="3" bestFit="1" customWidth="1"/>
    <col min="20" max="20" width="6.85546875" style="3" bestFit="1" customWidth="1"/>
    <col min="21" max="21" width="9.5703125" style="8" bestFit="1" customWidth="1"/>
    <col min="22" max="23" width="8.85546875" style="3" bestFit="1" customWidth="1"/>
    <col min="24" max="25" width="3.28515625" style="3" bestFit="1" customWidth="1"/>
    <col min="26" max="26" width="11.140625" style="3" bestFit="1" customWidth="1"/>
    <col min="27" max="16384" width="9.140625" style="3"/>
  </cols>
  <sheetData>
    <row r="1" spans="1:26" ht="49.5" customHeight="1" thickBot="1" x14ac:dyDescent="0.35">
      <c r="B1" s="4" t="s">
        <v>26</v>
      </c>
      <c r="C1" s="5" t="s">
        <v>21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26" ht="15.75" thickBot="1" x14ac:dyDescent="0.35">
      <c r="B2" s="9" t="s">
        <v>0</v>
      </c>
      <c r="C2" s="10" t="s">
        <v>1</v>
      </c>
      <c r="D2" s="11"/>
      <c r="E2" s="10" t="s">
        <v>2</v>
      </c>
      <c r="F2" s="11"/>
      <c r="G2" s="10" t="s">
        <v>19</v>
      </c>
      <c r="H2" s="11"/>
      <c r="I2" s="10" t="s">
        <v>10</v>
      </c>
      <c r="J2" s="12"/>
      <c r="K2" s="10" t="s">
        <v>13</v>
      </c>
      <c r="L2" s="11"/>
      <c r="M2" s="13" t="s">
        <v>3</v>
      </c>
      <c r="N2" s="14" t="s">
        <v>11</v>
      </c>
      <c r="O2" s="15" t="s">
        <v>12</v>
      </c>
      <c r="P2" s="16" t="s">
        <v>17</v>
      </c>
      <c r="Q2" s="17"/>
      <c r="R2" s="18"/>
      <c r="S2" s="19" t="s">
        <v>4</v>
      </c>
      <c r="T2" s="20" t="s">
        <v>2</v>
      </c>
      <c r="U2" s="20" t="s">
        <v>19</v>
      </c>
      <c r="V2" s="20" t="s">
        <v>14</v>
      </c>
      <c r="W2" s="21" t="s">
        <v>13</v>
      </c>
    </row>
    <row r="3" spans="1:26" x14ac:dyDescent="0.3">
      <c r="A3" s="3">
        <v>1</v>
      </c>
      <c r="B3" s="22"/>
      <c r="C3" s="23"/>
      <c r="D3" s="24" t="str">
        <f>IF(C3="","",IF(C3&lt;=$S$8,12,IF(C3&lt;=$S$7,10,IF(C3&lt;=$S$6,8,IF(C3&lt;=$S$5,6,IF(C3&lt;=$S$4,4,IF(C3&lt;=$S$3,2,0)))))))</f>
        <v/>
      </c>
      <c r="E3" s="25"/>
      <c r="F3" s="24" t="str">
        <f>IF(E3="","",IF(E3&gt;=$T$8,12,IF(E3&gt;=$T$7,10,IF(E3&gt;=$T$6,8,IF(E3&gt;=$T$5,6,IF(E3&gt;=$T$4,4,IF(E3&gt;=$T$3,2,0)))))))</f>
        <v/>
      </c>
      <c r="G3" s="25"/>
      <c r="H3" s="24" t="str">
        <f>IF(G3="","",IF(G3&gt;=$U$8,12,IF(G3&gt;=$U$7,10,IF(G3&gt;=$U$6,8,IF(G3&gt;=$U$5,6,IF(G3&gt;=$U$4,4,IF(G3&gt;=$U$3,2,0)))))))</f>
        <v/>
      </c>
      <c r="I3" s="26"/>
      <c r="J3" s="24" t="str">
        <f>IF(I3="","",IF(I3&gt;=$V$8,12,IF(I3&gt;=$V$7,10,IF(I3&gt;=$V$6,8,IF(I3&gt;=$V$5,6,IF(I3&gt;=$V$4,4,IF(I3&gt;=$V$3,2,0)))))))</f>
        <v/>
      </c>
      <c r="K3" s="25"/>
      <c r="L3" s="24" t="str">
        <f>IF(K3="","",IF(K3&gt;=$W$8,12,IF(K3&gt;=$W$7,10,IF(K3&gt;=$W$6,8,IF(K3&gt;=$W$5,6,IF(K3&gt;=$W$4,4,IF(K3&gt;=$W$3,2,0)))))))</f>
        <v/>
      </c>
      <c r="M3" s="27">
        <f>IF(D3="",0,D3)+IF(F3="",0,F3)+IF(H3="",0,H3)+IF(J3="",0,J3)+IF(L3="",0,L3)</f>
        <v>0</v>
      </c>
      <c r="N3" s="28"/>
      <c r="O3" s="29"/>
      <c r="P3" s="30" t="e">
        <f>O3/(N3*N3)</f>
        <v>#DIV/0!</v>
      </c>
      <c r="R3" s="31">
        <v>2</v>
      </c>
      <c r="S3" s="32">
        <v>6.3</v>
      </c>
      <c r="T3" s="33">
        <v>1.4</v>
      </c>
      <c r="U3" s="33">
        <v>14</v>
      </c>
      <c r="V3" s="34">
        <v>1025</v>
      </c>
      <c r="W3" s="35">
        <v>4</v>
      </c>
    </row>
    <row r="4" spans="1:26" x14ac:dyDescent="0.3">
      <c r="A4" s="3">
        <v>2</v>
      </c>
      <c r="B4" s="36"/>
      <c r="C4" s="37"/>
      <c r="D4" s="38" t="str">
        <f t="shared" ref="D4:D50" si="0">IF(C4="","",IF(C4&lt;=$S$8,12,IF(C4&lt;=$S$7,10,IF(C4&lt;=$S$6,8,IF(C4&lt;=$S$5,6,IF(C4&lt;=$S$4,4,IF(C4&lt;=$S$3,2,0)))))))</f>
        <v/>
      </c>
      <c r="E4" s="39"/>
      <c r="F4" s="38" t="str">
        <f>IF(E4="","",IF(E4&gt;=$T$8,12,IF(E4&gt;=$T$7,10,IF(E4&gt;=$T$6,8,IF(E4&gt;=$T$5,6,IF(E4&gt;=$T$4,4,IF(E4&gt;=$T$3,2,0)))))))</f>
        <v/>
      </c>
      <c r="G4" s="39"/>
      <c r="H4" s="38" t="str">
        <f t="shared" ref="H4:H50" si="1">IF(G4="","",IF(G4&gt;=$U$8,12,IF(G4&gt;=$U$7,10,IF(G4&gt;=$U$6,8,IF(G4&gt;=$U$5,6,IF(G4&gt;=$U$4,4,IF(G4&gt;=$U$3,2,0)))))))</f>
        <v/>
      </c>
      <c r="I4" s="40"/>
      <c r="J4" s="38" t="str">
        <f t="shared" ref="J4:J50" si="2">IF(I4="","",IF(I4&gt;=$V$8,12,IF(I4&gt;=$V$7,10,IF(I4&gt;=$V$6,8,IF(I4&gt;=$V$5,6,IF(I4&gt;=$V$4,4,IF(I4&gt;=$V$3,2,0)))))))</f>
        <v/>
      </c>
      <c r="K4" s="39"/>
      <c r="L4" s="38" t="str">
        <f t="shared" ref="L4:L50" si="3">IF(K4="","",IF(K4&gt;=$W$8,12,IF(K4&gt;=$W$7,10,IF(K4&gt;=$W$6,8,IF(K4&gt;=$W$5,6,IF(K4&gt;=$W$4,4,IF(K4&gt;=$W$3,2,0)))))))</f>
        <v/>
      </c>
      <c r="M4" s="41">
        <f>IF(D4="",0,D4)+IF(F4="",0,F4)+IF(H4="",0,H4)+IF(J4="",0,J4)+IF(L4="",0,L4)</f>
        <v>0</v>
      </c>
      <c r="N4" s="42"/>
      <c r="O4" s="43"/>
      <c r="P4" s="44" t="e">
        <f t="shared" ref="P4:P50" si="4">O4/(N4*N4)</f>
        <v>#DIV/0!</v>
      </c>
      <c r="R4" s="45">
        <v>4</v>
      </c>
      <c r="S4" s="46">
        <v>5.9</v>
      </c>
      <c r="T4" s="47">
        <v>1.6</v>
      </c>
      <c r="U4" s="47">
        <v>17</v>
      </c>
      <c r="V4" s="48">
        <v>1225</v>
      </c>
      <c r="W4" s="49">
        <v>4.3</v>
      </c>
    </row>
    <row r="5" spans="1:26" x14ac:dyDescent="0.3">
      <c r="A5" s="3">
        <v>3</v>
      </c>
      <c r="B5" s="36"/>
      <c r="C5" s="37"/>
      <c r="D5" s="38" t="str">
        <f t="shared" si="0"/>
        <v/>
      </c>
      <c r="E5" s="39"/>
      <c r="F5" s="38" t="str">
        <f t="shared" ref="F5:F50" si="5">IF(E5="","",IF(E5&gt;=$T$8,12,IF(E5&gt;=$T$7,10,IF(E5&gt;=$T$6,8,IF(E5&gt;=$T$5,6,IF(E5&gt;=$T$4,4,IF(E5&gt;=$T$3,2,0)))))))</f>
        <v/>
      </c>
      <c r="G5" s="39"/>
      <c r="H5" s="38" t="str">
        <f t="shared" si="1"/>
        <v/>
      </c>
      <c r="I5" s="40"/>
      <c r="J5" s="38" t="str">
        <f t="shared" si="2"/>
        <v/>
      </c>
      <c r="K5" s="39"/>
      <c r="L5" s="38" t="str">
        <f t="shared" si="3"/>
        <v/>
      </c>
      <c r="M5" s="41">
        <f t="shared" ref="M5:M50" si="6">IF(D5="",0,D5)+IF(F5="",0,F5)+IF(H5="",0,H5)+IF(J5="",0,J5)+IF(L5="",0,L5)</f>
        <v>0</v>
      </c>
      <c r="N5" s="42"/>
      <c r="O5" s="43"/>
      <c r="P5" s="44" t="e">
        <f t="shared" si="4"/>
        <v>#DIV/0!</v>
      </c>
      <c r="R5" s="45">
        <v>6</v>
      </c>
      <c r="S5" s="46">
        <v>5.6</v>
      </c>
      <c r="T5" s="47">
        <v>1.7</v>
      </c>
      <c r="U5" s="47">
        <v>20</v>
      </c>
      <c r="V5" s="48">
        <v>1375</v>
      </c>
      <c r="W5" s="49">
        <v>5</v>
      </c>
    </row>
    <row r="6" spans="1:26" x14ac:dyDescent="0.3">
      <c r="A6" s="3">
        <v>4</v>
      </c>
      <c r="B6" s="36"/>
      <c r="C6" s="37"/>
      <c r="D6" s="38" t="str">
        <f t="shared" si="0"/>
        <v/>
      </c>
      <c r="E6" s="39"/>
      <c r="F6" s="38" t="str">
        <f t="shared" si="5"/>
        <v/>
      </c>
      <c r="G6" s="39"/>
      <c r="H6" s="38" t="str">
        <f t="shared" si="1"/>
        <v/>
      </c>
      <c r="I6" s="40"/>
      <c r="J6" s="38" t="str">
        <f t="shared" si="2"/>
        <v/>
      </c>
      <c r="K6" s="39"/>
      <c r="L6" s="38" t="str">
        <f t="shared" si="3"/>
        <v/>
      </c>
      <c r="M6" s="41">
        <f t="shared" si="6"/>
        <v>0</v>
      </c>
      <c r="N6" s="42"/>
      <c r="O6" s="43"/>
      <c r="P6" s="44" t="e">
        <f t="shared" si="4"/>
        <v>#DIV/0!</v>
      </c>
      <c r="R6" s="45">
        <v>8</v>
      </c>
      <c r="S6" s="46">
        <v>5.4</v>
      </c>
      <c r="T6" s="47">
        <v>1.85</v>
      </c>
      <c r="U6" s="47">
        <v>23</v>
      </c>
      <c r="V6" s="48">
        <v>1450</v>
      </c>
      <c r="W6" s="49">
        <v>5.25</v>
      </c>
    </row>
    <row r="7" spans="1:26" x14ac:dyDescent="0.3">
      <c r="A7" s="3">
        <v>5</v>
      </c>
      <c r="B7" s="1"/>
      <c r="C7" s="50"/>
      <c r="D7" s="38" t="str">
        <f t="shared" si="0"/>
        <v/>
      </c>
      <c r="E7" s="39"/>
      <c r="F7" s="38" t="str">
        <f t="shared" si="5"/>
        <v/>
      </c>
      <c r="G7" s="39"/>
      <c r="H7" s="38" t="str">
        <f t="shared" si="1"/>
        <v/>
      </c>
      <c r="I7" s="40"/>
      <c r="J7" s="38" t="str">
        <f t="shared" si="2"/>
        <v/>
      </c>
      <c r="K7" s="39"/>
      <c r="L7" s="38" t="str">
        <f t="shared" si="3"/>
        <v/>
      </c>
      <c r="M7" s="41">
        <f t="shared" si="6"/>
        <v>0</v>
      </c>
      <c r="N7" s="42"/>
      <c r="O7" s="43"/>
      <c r="P7" s="44" t="e">
        <f t="shared" si="4"/>
        <v>#DIV/0!</v>
      </c>
      <c r="R7" s="45">
        <v>10</v>
      </c>
      <c r="S7" s="46">
        <v>5.3</v>
      </c>
      <c r="T7" s="47">
        <v>1.95</v>
      </c>
      <c r="U7" s="47">
        <v>26</v>
      </c>
      <c r="V7" s="48">
        <v>1475</v>
      </c>
      <c r="W7" s="49">
        <v>6.25</v>
      </c>
    </row>
    <row r="8" spans="1:26" ht="15.75" thickBot="1" x14ac:dyDescent="0.35">
      <c r="A8" s="3">
        <v>6</v>
      </c>
      <c r="B8" s="1"/>
      <c r="C8" s="50"/>
      <c r="D8" s="38" t="str">
        <f t="shared" si="0"/>
        <v/>
      </c>
      <c r="E8" s="39"/>
      <c r="F8" s="38" t="str">
        <f t="shared" si="5"/>
        <v/>
      </c>
      <c r="G8" s="39"/>
      <c r="H8" s="38" t="str">
        <f t="shared" si="1"/>
        <v/>
      </c>
      <c r="I8" s="40"/>
      <c r="J8" s="38" t="str">
        <f t="shared" si="2"/>
        <v/>
      </c>
      <c r="K8" s="39"/>
      <c r="L8" s="38" t="str">
        <f t="shared" si="3"/>
        <v/>
      </c>
      <c r="M8" s="41">
        <f t="shared" si="6"/>
        <v>0</v>
      </c>
      <c r="N8" s="42"/>
      <c r="O8" s="43"/>
      <c r="P8" s="44" t="e">
        <f t="shared" si="4"/>
        <v>#DIV/0!</v>
      </c>
      <c r="R8" s="51">
        <v>12</v>
      </c>
      <c r="S8" s="52">
        <v>5.2</v>
      </c>
      <c r="T8" s="53">
        <v>2.0499999999999998</v>
      </c>
      <c r="U8" s="53">
        <v>29</v>
      </c>
      <c r="V8" s="54">
        <v>1550</v>
      </c>
      <c r="W8" s="55">
        <v>6.55</v>
      </c>
    </row>
    <row r="9" spans="1:26" x14ac:dyDescent="0.3">
      <c r="A9" s="3">
        <v>7</v>
      </c>
      <c r="B9" s="1"/>
      <c r="C9" s="50"/>
      <c r="D9" s="38" t="str">
        <f t="shared" si="0"/>
        <v/>
      </c>
      <c r="E9" s="39"/>
      <c r="F9" s="38" t="str">
        <f t="shared" si="5"/>
        <v/>
      </c>
      <c r="G9" s="39"/>
      <c r="H9" s="38" t="str">
        <f t="shared" si="1"/>
        <v/>
      </c>
      <c r="I9" s="40"/>
      <c r="J9" s="38" t="str">
        <f t="shared" si="2"/>
        <v/>
      </c>
      <c r="K9" s="39"/>
      <c r="L9" s="38" t="str">
        <f t="shared" si="3"/>
        <v/>
      </c>
      <c r="M9" s="41">
        <f t="shared" si="6"/>
        <v>0</v>
      </c>
      <c r="N9" s="42"/>
      <c r="O9" s="43"/>
      <c r="P9" s="44" t="e">
        <f t="shared" si="4"/>
        <v>#DIV/0!</v>
      </c>
    </row>
    <row r="10" spans="1:26" x14ac:dyDescent="0.3">
      <c r="A10" s="3">
        <v>8</v>
      </c>
      <c r="B10" s="1"/>
      <c r="C10" s="50"/>
      <c r="D10" s="38" t="str">
        <f t="shared" si="0"/>
        <v/>
      </c>
      <c r="E10" s="39"/>
      <c r="F10" s="38" t="str">
        <f t="shared" si="5"/>
        <v/>
      </c>
      <c r="G10" s="39"/>
      <c r="H10" s="38" t="str">
        <f t="shared" si="1"/>
        <v/>
      </c>
      <c r="I10" s="40"/>
      <c r="J10" s="38" t="str">
        <f t="shared" si="2"/>
        <v/>
      </c>
      <c r="K10" s="39"/>
      <c r="L10" s="38" t="str">
        <f t="shared" si="3"/>
        <v/>
      </c>
      <c r="M10" s="41">
        <f t="shared" si="6"/>
        <v>0</v>
      </c>
      <c r="N10" s="42"/>
      <c r="O10" s="43"/>
      <c r="P10" s="44" t="e">
        <f t="shared" si="4"/>
        <v>#DIV/0!</v>
      </c>
    </row>
    <row r="11" spans="1:26" ht="15.75" thickBot="1" x14ac:dyDescent="0.35">
      <c r="A11" s="3">
        <v>9</v>
      </c>
      <c r="B11" s="1"/>
      <c r="C11" s="50"/>
      <c r="D11" s="38" t="str">
        <f t="shared" si="0"/>
        <v/>
      </c>
      <c r="E11" s="39"/>
      <c r="F11" s="38" t="str">
        <f t="shared" si="5"/>
        <v/>
      </c>
      <c r="G11" s="39"/>
      <c r="H11" s="38" t="str">
        <f t="shared" si="1"/>
        <v/>
      </c>
      <c r="I11" s="40"/>
      <c r="J11" s="38" t="str">
        <f t="shared" si="2"/>
        <v/>
      </c>
      <c r="K11" s="39"/>
      <c r="L11" s="38" t="str">
        <f t="shared" si="3"/>
        <v/>
      </c>
      <c r="M11" s="41">
        <f t="shared" si="6"/>
        <v>0</v>
      </c>
      <c r="N11" s="42"/>
      <c r="O11" s="43"/>
      <c r="P11" s="44" t="e">
        <f t="shared" si="4"/>
        <v>#DIV/0!</v>
      </c>
    </row>
    <row r="12" spans="1:26" ht="15.75" thickBot="1" x14ac:dyDescent="0.35">
      <c r="A12" s="3">
        <v>10</v>
      </c>
      <c r="B12" s="1"/>
      <c r="C12" s="50"/>
      <c r="D12" s="38" t="str">
        <f t="shared" si="0"/>
        <v/>
      </c>
      <c r="E12" s="39"/>
      <c r="F12" s="38" t="str">
        <f t="shared" si="5"/>
        <v/>
      </c>
      <c r="G12" s="39"/>
      <c r="H12" s="38" t="str">
        <f t="shared" si="1"/>
        <v/>
      </c>
      <c r="I12" s="40"/>
      <c r="J12" s="38" t="str">
        <f t="shared" si="2"/>
        <v/>
      </c>
      <c r="K12" s="39"/>
      <c r="L12" s="38" t="str">
        <f t="shared" si="3"/>
        <v/>
      </c>
      <c r="M12" s="41">
        <f t="shared" si="6"/>
        <v>0</v>
      </c>
      <c r="N12" s="42"/>
      <c r="O12" s="43"/>
      <c r="P12" s="44" t="e">
        <f t="shared" si="4"/>
        <v>#DIV/0!</v>
      </c>
      <c r="R12" s="56"/>
      <c r="S12" s="57" t="s">
        <v>15</v>
      </c>
      <c r="T12" s="57"/>
      <c r="U12" s="57"/>
      <c r="V12" s="57"/>
      <c r="W12" s="57"/>
      <c r="X12" s="57"/>
      <c r="Y12" s="58"/>
      <c r="Z12" s="59" t="s">
        <v>6</v>
      </c>
    </row>
    <row r="13" spans="1:26" ht="15.75" thickBot="1" x14ac:dyDescent="0.35">
      <c r="A13" s="3">
        <v>11</v>
      </c>
      <c r="B13" s="1"/>
      <c r="C13" s="50"/>
      <c r="D13" s="38" t="str">
        <f t="shared" si="0"/>
        <v/>
      </c>
      <c r="E13" s="39"/>
      <c r="F13" s="38" t="str">
        <f t="shared" si="5"/>
        <v/>
      </c>
      <c r="G13" s="39"/>
      <c r="H13" s="38" t="str">
        <f t="shared" si="1"/>
        <v/>
      </c>
      <c r="I13" s="40"/>
      <c r="J13" s="38" t="str">
        <f t="shared" si="2"/>
        <v/>
      </c>
      <c r="K13" s="39"/>
      <c r="L13" s="38" t="str">
        <f t="shared" si="3"/>
        <v/>
      </c>
      <c r="M13" s="41">
        <f t="shared" si="6"/>
        <v>0</v>
      </c>
      <c r="N13" s="42"/>
      <c r="O13" s="43"/>
      <c r="P13" s="44" t="e">
        <f t="shared" si="4"/>
        <v>#DIV/0!</v>
      </c>
      <c r="R13" s="60"/>
      <c r="S13" s="61">
        <v>0</v>
      </c>
      <c r="T13" s="62">
        <v>2</v>
      </c>
      <c r="U13" s="62">
        <v>4</v>
      </c>
      <c r="V13" s="62">
        <v>6</v>
      </c>
      <c r="W13" s="62">
        <v>8</v>
      </c>
      <c r="X13" s="62">
        <v>10</v>
      </c>
      <c r="Y13" s="63">
        <v>12</v>
      </c>
      <c r="Z13" s="64"/>
    </row>
    <row r="14" spans="1:26" x14ac:dyDescent="0.3">
      <c r="A14" s="3">
        <v>12</v>
      </c>
      <c r="B14" s="1"/>
      <c r="C14" s="50"/>
      <c r="D14" s="38" t="str">
        <f t="shared" si="0"/>
        <v/>
      </c>
      <c r="E14" s="39"/>
      <c r="F14" s="38" t="str">
        <f t="shared" si="5"/>
        <v/>
      </c>
      <c r="G14" s="39"/>
      <c r="H14" s="38" t="str">
        <f t="shared" si="1"/>
        <v/>
      </c>
      <c r="I14" s="40"/>
      <c r="J14" s="38" t="str">
        <f t="shared" si="2"/>
        <v/>
      </c>
      <c r="K14" s="39"/>
      <c r="L14" s="38" t="str">
        <f t="shared" si="3"/>
        <v/>
      </c>
      <c r="M14" s="41">
        <f t="shared" si="6"/>
        <v>0</v>
      </c>
      <c r="N14" s="42"/>
      <c r="O14" s="43"/>
      <c r="P14" s="44" t="e">
        <f t="shared" si="4"/>
        <v>#DIV/0!</v>
      </c>
      <c r="R14" s="60" t="s">
        <v>5</v>
      </c>
      <c r="S14" s="65">
        <f>COUNTIF(D3:D50,"=0")</f>
        <v>0</v>
      </c>
      <c r="T14" s="66">
        <f>COUNTIF(D3:D50,"=2")</f>
        <v>0</v>
      </c>
      <c r="U14" s="67">
        <f>COUNTIF(D3:D50,"=4")</f>
        <v>0</v>
      </c>
      <c r="V14" s="66">
        <f>COUNTIF(D3:D50,"=6")</f>
        <v>0</v>
      </c>
      <c r="W14" s="67">
        <f>COUNTIF(D3:D50,"=8")</f>
        <v>0</v>
      </c>
      <c r="X14" s="67">
        <f>COUNTIF(D3:D50,"=10")</f>
        <v>0</v>
      </c>
      <c r="Y14" s="68">
        <f>COUNTIF(D3:D50,"=12")</f>
        <v>0</v>
      </c>
      <c r="Z14" s="69" t="e">
        <f t="shared" ref="Z14:Z19" si="7">(S14*0+T14*2+U14*4+V14*6+W14*8+X14*10+Y14*12)/$U$25</f>
        <v>#DIV/0!</v>
      </c>
    </row>
    <row r="15" spans="1:26" x14ac:dyDescent="0.3">
      <c r="A15" s="3">
        <v>13</v>
      </c>
      <c r="B15" s="1"/>
      <c r="C15" s="50"/>
      <c r="D15" s="38" t="str">
        <f t="shared" si="0"/>
        <v/>
      </c>
      <c r="E15" s="39"/>
      <c r="F15" s="38" t="str">
        <f t="shared" si="5"/>
        <v/>
      </c>
      <c r="G15" s="39"/>
      <c r="H15" s="38" t="str">
        <f t="shared" si="1"/>
        <v/>
      </c>
      <c r="I15" s="40"/>
      <c r="J15" s="38" t="str">
        <f t="shared" si="2"/>
        <v/>
      </c>
      <c r="K15" s="39"/>
      <c r="L15" s="38" t="str">
        <f t="shared" si="3"/>
        <v/>
      </c>
      <c r="M15" s="41">
        <f t="shared" si="6"/>
        <v>0</v>
      </c>
      <c r="N15" s="42"/>
      <c r="O15" s="43"/>
      <c r="P15" s="44" t="e">
        <f t="shared" si="4"/>
        <v>#DIV/0!</v>
      </c>
      <c r="R15" s="60" t="s">
        <v>2</v>
      </c>
      <c r="S15" s="70">
        <f>COUNTIF($F$3:$F$50,"=0")</f>
        <v>0</v>
      </c>
      <c r="T15" s="71">
        <f>COUNTIF($F$3:$F$50,"=2")</f>
        <v>0</v>
      </c>
      <c r="U15" s="72">
        <f>COUNTIF($F$3:$F$50,"=4")</f>
        <v>0</v>
      </c>
      <c r="V15" s="71">
        <f>COUNTIF($F$3:$F$50,"=6")</f>
        <v>0</v>
      </c>
      <c r="W15" s="71">
        <f>COUNTIF($F$3:$F$50,"=8")</f>
        <v>0</v>
      </c>
      <c r="X15" s="71">
        <f>COUNTIF($F$3:$F$50,"=10")</f>
        <v>0</v>
      </c>
      <c r="Y15" s="73">
        <f>COUNTIF($F$3:$F$50,"=12")</f>
        <v>0</v>
      </c>
      <c r="Z15" s="69" t="e">
        <f t="shared" si="7"/>
        <v>#DIV/0!</v>
      </c>
    </row>
    <row r="16" spans="1:26" x14ac:dyDescent="0.3">
      <c r="A16" s="3">
        <v>14</v>
      </c>
      <c r="B16" s="1"/>
      <c r="C16" s="50"/>
      <c r="D16" s="38" t="str">
        <f t="shared" si="0"/>
        <v/>
      </c>
      <c r="E16" s="39"/>
      <c r="F16" s="38" t="str">
        <f t="shared" si="5"/>
        <v/>
      </c>
      <c r="G16" s="39"/>
      <c r="H16" s="38" t="str">
        <f t="shared" si="1"/>
        <v/>
      </c>
      <c r="I16" s="40"/>
      <c r="J16" s="38" t="str">
        <f t="shared" si="2"/>
        <v/>
      </c>
      <c r="K16" s="39"/>
      <c r="L16" s="38" t="str">
        <f t="shared" si="3"/>
        <v/>
      </c>
      <c r="M16" s="41">
        <f t="shared" si="6"/>
        <v>0</v>
      </c>
      <c r="N16" s="42"/>
      <c r="O16" s="43"/>
      <c r="P16" s="44" t="e">
        <f t="shared" si="4"/>
        <v>#DIV/0!</v>
      </c>
      <c r="R16" s="60" t="s">
        <v>19</v>
      </c>
      <c r="S16" s="70">
        <f>COUNTIF($H$3:$H$50,"=0")</f>
        <v>0</v>
      </c>
      <c r="T16" s="71">
        <f>COUNTIF($H$3:$H$50,"=2")</f>
        <v>0</v>
      </c>
      <c r="U16" s="72">
        <f>COUNTIF($H$3:$H$50,"=4")</f>
        <v>0</v>
      </c>
      <c r="V16" s="71">
        <f>COUNTIF($H$3:$H$50,"=6")</f>
        <v>0</v>
      </c>
      <c r="W16" s="71">
        <f>COUNTIF($H$3:$H$50,"=8")</f>
        <v>0</v>
      </c>
      <c r="X16" s="71">
        <f>COUNTIF($H$3:$H$50,"=10")</f>
        <v>0</v>
      </c>
      <c r="Y16" s="73">
        <f>COUNTIF($H$3:$H$50,"=12")</f>
        <v>0</v>
      </c>
      <c r="Z16" s="69" t="e">
        <f t="shared" si="7"/>
        <v>#DIV/0!</v>
      </c>
    </row>
    <row r="17" spans="1:26" x14ac:dyDescent="0.3">
      <c r="A17" s="3">
        <v>15</v>
      </c>
      <c r="B17" s="1"/>
      <c r="C17" s="50"/>
      <c r="D17" s="38" t="str">
        <f t="shared" si="0"/>
        <v/>
      </c>
      <c r="E17" s="39"/>
      <c r="F17" s="38" t="str">
        <f t="shared" si="5"/>
        <v/>
      </c>
      <c r="G17" s="39"/>
      <c r="H17" s="38" t="str">
        <f t="shared" si="1"/>
        <v/>
      </c>
      <c r="I17" s="40"/>
      <c r="J17" s="38" t="str">
        <f t="shared" si="2"/>
        <v/>
      </c>
      <c r="K17" s="39"/>
      <c r="L17" s="38" t="str">
        <f t="shared" si="3"/>
        <v/>
      </c>
      <c r="M17" s="41">
        <f t="shared" si="6"/>
        <v>0</v>
      </c>
      <c r="N17" s="42"/>
      <c r="O17" s="43"/>
      <c r="P17" s="44" t="e">
        <f t="shared" si="4"/>
        <v>#DIV/0!</v>
      </c>
      <c r="R17" s="74" t="s">
        <v>10</v>
      </c>
      <c r="S17" s="70">
        <f>COUNTIF($J$3:$J$50,"=0")</f>
        <v>0</v>
      </c>
      <c r="T17" s="71">
        <f>COUNTIF($J$3:$J$50,"=2")</f>
        <v>0</v>
      </c>
      <c r="U17" s="72">
        <f>COUNTIF($J$3:$J$50,"=4")</f>
        <v>0</v>
      </c>
      <c r="V17" s="71">
        <f>COUNTIF($J$3:$J$50,"=6")</f>
        <v>0</v>
      </c>
      <c r="W17" s="71">
        <f>COUNTIF($J$3:$J$50,"=8")</f>
        <v>0</v>
      </c>
      <c r="X17" s="71">
        <f>COUNTIF($J$3:$J$50,"=10")</f>
        <v>0</v>
      </c>
      <c r="Y17" s="73">
        <f>COUNTIF($J$3:$J$50,"=12")</f>
        <v>0</v>
      </c>
      <c r="Z17" s="69" t="e">
        <f t="shared" si="7"/>
        <v>#DIV/0!</v>
      </c>
    </row>
    <row r="18" spans="1:26" ht="15.75" thickBot="1" x14ac:dyDescent="0.35">
      <c r="A18" s="3">
        <v>16</v>
      </c>
      <c r="B18" s="1"/>
      <c r="C18" s="50"/>
      <c r="D18" s="38" t="str">
        <f t="shared" si="0"/>
        <v/>
      </c>
      <c r="E18" s="39"/>
      <c r="F18" s="38" t="str">
        <f t="shared" si="5"/>
        <v/>
      </c>
      <c r="G18" s="39"/>
      <c r="H18" s="38" t="str">
        <f t="shared" si="1"/>
        <v/>
      </c>
      <c r="I18" s="40"/>
      <c r="J18" s="38" t="str">
        <f t="shared" si="2"/>
        <v/>
      </c>
      <c r="K18" s="39"/>
      <c r="L18" s="38" t="str">
        <f t="shared" si="3"/>
        <v/>
      </c>
      <c r="M18" s="41">
        <f t="shared" si="6"/>
        <v>0</v>
      </c>
      <c r="N18" s="42"/>
      <c r="O18" s="43"/>
      <c r="P18" s="44" t="e">
        <f t="shared" si="4"/>
        <v>#DIV/0!</v>
      </c>
      <c r="R18" s="75" t="s">
        <v>13</v>
      </c>
      <c r="S18" s="76">
        <f>COUNTIF($L$3:$L$50,"=0")</f>
        <v>0</v>
      </c>
      <c r="T18" s="77">
        <f>COUNTIF($L$3:$L$50,"=2")</f>
        <v>0</v>
      </c>
      <c r="U18" s="78">
        <f>COUNTIF($L$3:$L$50,"=4")</f>
        <v>0</v>
      </c>
      <c r="V18" s="77">
        <f>COUNTIF($L$3:$L$50,"=6")</f>
        <v>0</v>
      </c>
      <c r="W18" s="77">
        <f>COUNTIF($L$3:$L$50,"=8")</f>
        <v>0</v>
      </c>
      <c r="X18" s="77">
        <f>COUNTIF($L$3:$L$50,"=10")</f>
        <v>0</v>
      </c>
      <c r="Y18" s="79">
        <f>COUNTIF($L$3:$L$50,"=12")</f>
        <v>0</v>
      </c>
      <c r="Z18" s="69" t="e">
        <f t="shared" si="7"/>
        <v>#DIV/0!</v>
      </c>
    </row>
    <row r="19" spans="1:26" ht="15.75" thickBot="1" x14ac:dyDescent="0.35">
      <c r="A19" s="3">
        <v>17</v>
      </c>
      <c r="B19" s="1"/>
      <c r="C19" s="50"/>
      <c r="D19" s="38" t="str">
        <f t="shared" si="0"/>
        <v/>
      </c>
      <c r="E19" s="39"/>
      <c r="F19" s="38" t="str">
        <f t="shared" si="5"/>
        <v/>
      </c>
      <c r="G19" s="39"/>
      <c r="H19" s="38" t="str">
        <f t="shared" si="1"/>
        <v/>
      </c>
      <c r="I19" s="40"/>
      <c r="J19" s="38" t="str">
        <f t="shared" si="2"/>
        <v/>
      </c>
      <c r="K19" s="39"/>
      <c r="L19" s="38" t="str">
        <f t="shared" si="3"/>
        <v/>
      </c>
      <c r="M19" s="41">
        <f t="shared" si="6"/>
        <v>0</v>
      </c>
      <c r="N19" s="42"/>
      <c r="O19" s="43"/>
      <c r="P19" s="44" t="e">
        <f t="shared" si="4"/>
        <v>#DIV/0!</v>
      </c>
      <c r="R19" s="75" t="s">
        <v>7</v>
      </c>
      <c r="S19" s="77">
        <f>SUM(S14:S18)</f>
        <v>0</v>
      </c>
      <c r="T19" s="77">
        <f t="shared" ref="T19:Y19" si="8">SUM(T14:T18)</f>
        <v>0</v>
      </c>
      <c r="U19" s="78">
        <f t="shared" si="8"/>
        <v>0</v>
      </c>
      <c r="V19" s="77">
        <f t="shared" si="8"/>
        <v>0</v>
      </c>
      <c r="W19" s="77">
        <f t="shared" si="8"/>
        <v>0</v>
      </c>
      <c r="X19" s="77">
        <f t="shared" si="8"/>
        <v>0</v>
      </c>
      <c r="Y19" s="80">
        <f t="shared" si="8"/>
        <v>0</v>
      </c>
      <c r="Z19" s="69" t="e">
        <f t="shared" si="7"/>
        <v>#DIV/0!</v>
      </c>
    </row>
    <row r="20" spans="1:26" ht="15.75" thickBot="1" x14ac:dyDescent="0.35">
      <c r="A20" s="3">
        <v>18</v>
      </c>
      <c r="B20" s="1"/>
      <c r="C20" s="50"/>
      <c r="D20" s="38" t="str">
        <f t="shared" si="0"/>
        <v/>
      </c>
      <c r="E20" s="39"/>
      <c r="F20" s="38" t="str">
        <f t="shared" si="5"/>
        <v/>
      </c>
      <c r="G20" s="39"/>
      <c r="H20" s="38" t="str">
        <f t="shared" si="1"/>
        <v/>
      </c>
      <c r="I20" s="40"/>
      <c r="J20" s="38" t="str">
        <f t="shared" si="2"/>
        <v/>
      </c>
      <c r="K20" s="39"/>
      <c r="L20" s="38" t="str">
        <f t="shared" si="3"/>
        <v/>
      </c>
      <c r="M20" s="41">
        <f t="shared" si="6"/>
        <v>0</v>
      </c>
      <c r="N20" s="42"/>
      <c r="O20" s="43"/>
      <c r="P20" s="44" t="e">
        <f t="shared" si="4"/>
        <v>#DIV/0!</v>
      </c>
      <c r="R20" s="81"/>
      <c r="Z20" s="82"/>
    </row>
    <row r="21" spans="1:26" x14ac:dyDescent="0.3">
      <c r="A21" s="3">
        <v>19</v>
      </c>
      <c r="B21" s="1"/>
      <c r="C21" s="50"/>
      <c r="D21" s="38" t="str">
        <f t="shared" si="0"/>
        <v/>
      </c>
      <c r="E21" s="39"/>
      <c r="F21" s="38" t="str">
        <f t="shared" si="5"/>
        <v/>
      </c>
      <c r="G21" s="39"/>
      <c r="H21" s="38" t="str">
        <f t="shared" si="1"/>
        <v/>
      </c>
      <c r="I21" s="40"/>
      <c r="J21" s="38" t="str">
        <f t="shared" si="2"/>
        <v/>
      </c>
      <c r="K21" s="39"/>
      <c r="L21" s="38" t="str">
        <f t="shared" si="3"/>
        <v/>
      </c>
      <c r="M21" s="41">
        <f t="shared" si="6"/>
        <v>0</v>
      </c>
      <c r="N21" s="42"/>
      <c r="O21" s="43"/>
      <c r="P21" s="44" t="e">
        <f t="shared" si="4"/>
        <v>#DIV/0!</v>
      </c>
      <c r="R21" s="81"/>
    </row>
    <row r="22" spans="1:26" ht="15.75" thickBot="1" x14ac:dyDescent="0.35">
      <c r="A22" s="3">
        <v>20</v>
      </c>
      <c r="B22" s="1"/>
      <c r="C22" s="50"/>
      <c r="D22" s="38" t="str">
        <f t="shared" si="0"/>
        <v/>
      </c>
      <c r="E22" s="39"/>
      <c r="F22" s="38" t="str">
        <f t="shared" si="5"/>
        <v/>
      </c>
      <c r="G22" s="39"/>
      <c r="H22" s="38" t="str">
        <f t="shared" si="1"/>
        <v/>
      </c>
      <c r="I22" s="40"/>
      <c r="J22" s="38" t="str">
        <f t="shared" si="2"/>
        <v/>
      </c>
      <c r="K22" s="39"/>
      <c r="L22" s="38" t="str">
        <f t="shared" si="3"/>
        <v/>
      </c>
      <c r="M22" s="41">
        <f t="shared" si="6"/>
        <v>0</v>
      </c>
      <c r="N22" s="42"/>
      <c r="O22" s="43"/>
      <c r="P22" s="44" t="e">
        <f t="shared" si="4"/>
        <v>#DIV/0!</v>
      </c>
      <c r="W22" s="81"/>
    </row>
    <row r="23" spans="1:26" x14ac:dyDescent="0.3">
      <c r="A23" s="3">
        <v>21</v>
      </c>
      <c r="B23" s="1"/>
      <c r="C23" s="50"/>
      <c r="D23" s="38" t="str">
        <f t="shared" si="0"/>
        <v/>
      </c>
      <c r="E23" s="39"/>
      <c r="F23" s="38" t="str">
        <f t="shared" si="5"/>
        <v/>
      </c>
      <c r="G23" s="39"/>
      <c r="H23" s="38" t="str">
        <f t="shared" si="1"/>
        <v/>
      </c>
      <c r="I23" s="40"/>
      <c r="J23" s="38" t="str">
        <f t="shared" si="2"/>
        <v/>
      </c>
      <c r="K23" s="39"/>
      <c r="L23" s="38" t="str">
        <f t="shared" si="3"/>
        <v/>
      </c>
      <c r="M23" s="41">
        <f t="shared" si="6"/>
        <v>0</v>
      </c>
      <c r="N23" s="42"/>
      <c r="O23" s="43"/>
      <c r="P23" s="44" t="e">
        <f t="shared" si="4"/>
        <v>#DIV/0!</v>
      </c>
      <c r="R23" s="83" t="s">
        <v>18</v>
      </c>
      <c r="S23" s="84"/>
      <c r="T23" s="85"/>
      <c r="U23" s="86">
        <f>COUNTIF($M$3:$M$50,"&gt;49")</f>
        <v>0</v>
      </c>
      <c r="V23" s="87" t="e">
        <f>U23/U25</f>
        <v>#DIV/0!</v>
      </c>
    </row>
    <row r="24" spans="1:26" x14ac:dyDescent="0.3">
      <c r="A24" s="3">
        <v>22</v>
      </c>
      <c r="B24" s="1"/>
      <c r="C24" s="50"/>
      <c r="D24" s="38" t="str">
        <f t="shared" si="0"/>
        <v/>
      </c>
      <c r="E24" s="39"/>
      <c r="F24" s="38" t="str">
        <f t="shared" si="5"/>
        <v/>
      </c>
      <c r="G24" s="39"/>
      <c r="H24" s="38" t="str">
        <f t="shared" si="1"/>
        <v/>
      </c>
      <c r="I24" s="40"/>
      <c r="J24" s="38" t="str">
        <f t="shared" si="2"/>
        <v/>
      </c>
      <c r="K24" s="39"/>
      <c r="L24" s="38" t="str">
        <f t="shared" si="3"/>
        <v/>
      </c>
      <c r="M24" s="41">
        <f t="shared" si="6"/>
        <v>0</v>
      </c>
      <c r="N24" s="42"/>
      <c r="O24" s="43"/>
      <c r="P24" s="44" t="e">
        <f t="shared" si="4"/>
        <v>#DIV/0!</v>
      </c>
      <c r="R24" s="88" t="s">
        <v>8</v>
      </c>
      <c r="S24" s="89"/>
      <c r="T24" s="90"/>
      <c r="U24" s="91">
        <f>MAX(M3:M50)</f>
        <v>0</v>
      </c>
      <c r="V24" s="92"/>
    </row>
    <row r="25" spans="1:26" ht="15.75" thickBot="1" x14ac:dyDescent="0.35">
      <c r="A25" s="3">
        <v>23</v>
      </c>
      <c r="B25" s="1"/>
      <c r="C25" s="50"/>
      <c r="D25" s="38" t="str">
        <f t="shared" si="0"/>
        <v/>
      </c>
      <c r="E25" s="39"/>
      <c r="F25" s="38" t="str">
        <f t="shared" si="5"/>
        <v/>
      </c>
      <c r="G25" s="39"/>
      <c r="H25" s="38" t="str">
        <f t="shared" si="1"/>
        <v/>
      </c>
      <c r="I25" s="40"/>
      <c r="J25" s="38" t="str">
        <f t="shared" si="2"/>
        <v/>
      </c>
      <c r="K25" s="39"/>
      <c r="L25" s="38" t="str">
        <f t="shared" si="3"/>
        <v/>
      </c>
      <c r="M25" s="41">
        <f t="shared" si="6"/>
        <v>0</v>
      </c>
      <c r="N25" s="42"/>
      <c r="O25" s="43"/>
      <c r="P25" s="44" t="e">
        <f t="shared" si="4"/>
        <v>#DIV/0!</v>
      </c>
      <c r="R25" s="93" t="s">
        <v>9</v>
      </c>
      <c r="S25" s="94"/>
      <c r="T25" s="95"/>
      <c r="U25" s="96">
        <f>COUNTA(B3:B50)</f>
        <v>0</v>
      </c>
      <c r="V25" s="97"/>
    </row>
    <row r="26" spans="1:26" x14ac:dyDescent="0.3">
      <c r="A26" s="3">
        <v>24</v>
      </c>
      <c r="B26" s="1"/>
      <c r="C26" s="50"/>
      <c r="D26" s="38" t="str">
        <f t="shared" si="0"/>
        <v/>
      </c>
      <c r="E26" s="39"/>
      <c r="F26" s="38" t="str">
        <f t="shared" si="5"/>
        <v/>
      </c>
      <c r="G26" s="39"/>
      <c r="H26" s="38" t="str">
        <f t="shared" si="1"/>
        <v/>
      </c>
      <c r="I26" s="40"/>
      <c r="J26" s="38" t="str">
        <f t="shared" si="2"/>
        <v/>
      </c>
      <c r="K26" s="39"/>
      <c r="L26" s="38" t="str">
        <f t="shared" si="3"/>
        <v/>
      </c>
      <c r="M26" s="41">
        <f t="shared" si="6"/>
        <v>0</v>
      </c>
      <c r="N26" s="42"/>
      <c r="O26" s="43"/>
      <c r="P26" s="44" t="e">
        <f t="shared" si="4"/>
        <v>#DIV/0!</v>
      </c>
    </row>
    <row r="27" spans="1:26" x14ac:dyDescent="0.3">
      <c r="A27" s="3">
        <v>25</v>
      </c>
      <c r="B27" s="1"/>
      <c r="C27" s="50"/>
      <c r="D27" s="38" t="str">
        <f t="shared" si="0"/>
        <v/>
      </c>
      <c r="E27" s="39"/>
      <c r="F27" s="38" t="str">
        <f t="shared" si="5"/>
        <v/>
      </c>
      <c r="G27" s="39"/>
      <c r="H27" s="38" t="str">
        <f t="shared" si="1"/>
        <v/>
      </c>
      <c r="I27" s="40"/>
      <c r="J27" s="38" t="str">
        <f t="shared" si="2"/>
        <v/>
      </c>
      <c r="K27" s="39"/>
      <c r="L27" s="38" t="str">
        <f t="shared" si="3"/>
        <v/>
      </c>
      <c r="M27" s="41">
        <f t="shared" si="6"/>
        <v>0</v>
      </c>
      <c r="N27" s="42"/>
      <c r="O27" s="43"/>
      <c r="P27" s="44" t="e">
        <f t="shared" si="4"/>
        <v>#DIV/0!</v>
      </c>
    </row>
    <row r="28" spans="1:26" x14ac:dyDescent="0.3">
      <c r="A28" s="3">
        <v>26</v>
      </c>
      <c r="B28" s="1"/>
      <c r="C28" s="50"/>
      <c r="D28" s="38" t="str">
        <f t="shared" si="0"/>
        <v/>
      </c>
      <c r="E28" s="39"/>
      <c r="F28" s="38" t="str">
        <f t="shared" si="5"/>
        <v/>
      </c>
      <c r="G28" s="39"/>
      <c r="H28" s="38" t="str">
        <f t="shared" si="1"/>
        <v/>
      </c>
      <c r="I28" s="40"/>
      <c r="J28" s="38" t="str">
        <f t="shared" si="2"/>
        <v/>
      </c>
      <c r="K28" s="39"/>
      <c r="L28" s="38" t="str">
        <f t="shared" si="3"/>
        <v/>
      </c>
      <c r="M28" s="41">
        <f t="shared" si="6"/>
        <v>0</v>
      </c>
      <c r="N28" s="42"/>
      <c r="O28" s="43"/>
      <c r="P28" s="44" t="e">
        <f t="shared" si="4"/>
        <v>#DIV/0!</v>
      </c>
    </row>
    <row r="29" spans="1:26" x14ac:dyDescent="0.3">
      <c r="A29" s="3">
        <v>27</v>
      </c>
      <c r="B29" s="1"/>
      <c r="C29" s="50"/>
      <c r="D29" s="38" t="str">
        <f t="shared" si="0"/>
        <v/>
      </c>
      <c r="E29" s="39"/>
      <c r="F29" s="38" t="str">
        <f t="shared" si="5"/>
        <v/>
      </c>
      <c r="G29" s="39"/>
      <c r="H29" s="38" t="str">
        <f t="shared" si="1"/>
        <v/>
      </c>
      <c r="I29" s="40"/>
      <c r="J29" s="38" t="str">
        <f t="shared" si="2"/>
        <v/>
      </c>
      <c r="K29" s="39"/>
      <c r="L29" s="38" t="str">
        <f t="shared" si="3"/>
        <v/>
      </c>
      <c r="M29" s="41">
        <f t="shared" si="6"/>
        <v>0</v>
      </c>
      <c r="N29" s="42"/>
      <c r="O29" s="43"/>
      <c r="P29" s="44" t="e">
        <f t="shared" si="4"/>
        <v>#DIV/0!</v>
      </c>
    </row>
    <row r="30" spans="1:26" x14ac:dyDescent="0.3">
      <c r="A30" s="3">
        <v>28</v>
      </c>
      <c r="B30" s="1"/>
      <c r="C30" s="50"/>
      <c r="D30" s="38" t="str">
        <f t="shared" si="0"/>
        <v/>
      </c>
      <c r="E30" s="39"/>
      <c r="F30" s="38" t="str">
        <f t="shared" si="5"/>
        <v/>
      </c>
      <c r="G30" s="39"/>
      <c r="H30" s="38" t="str">
        <f t="shared" si="1"/>
        <v/>
      </c>
      <c r="I30" s="40"/>
      <c r="J30" s="38" t="str">
        <f t="shared" si="2"/>
        <v/>
      </c>
      <c r="K30" s="39"/>
      <c r="L30" s="38" t="str">
        <f t="shared" si="3"/>
        <v/>
      </c>
      <c r="M30" s="41">
        <f t="shared" si="6"/>
        <v>0</v>
      </c>
      <c r="N30" s="42"/>
      <c r="O30" s="43"/>
      <c r="P30" s="44" t="e">
        <f t="shared" si="4"/>
        <v>#DIV/0!</v>
      </c>
    </row>
    <row r="31" spans="1:26" x14ac:dyDescent="0.3">
      <c r="A31" s="3">
        <v>29</v>
      </c>
      <c r="B31" s="1"/>
      <c r="C31" s="50"/>
      <c r="D31" s="38" t="str">
        <f t="shared" si="0"/>
        <v/>
      </c>
      <c r="E31" s="39"/>
      <c r="F31" s="38" t="str">
        <f t="shared" si="5"/>
        <v/>
      </c>
      <c r="G31" s="39"/>
      <c r="H31" s="38" t="str">
        <f t="shared" si="1"/>
        <v/>
      </c>
      <c r="I31" s="40"/>
      <c r="J31" s="38" t="str">
        <f t="shared" si="2"/>
        <v/>
      </c>
      <c r="K31" s="39"/>
      <c r="L31" s="38" t="str">
        <f t="shared" si="3"/>
        <v/>
      </c>
      <c r="M31" s="41">
        <f t="shared" si="6"/>
        <v>0</v>
      </c>
      <c r="N31" s="42"/>
      <c r="O31" s="43"/>
      <c r="P31" s="44" t="e">
        <f t="shared" si="4"/>
        <v>#DIV/0!</v>
      </c>
    </row>
    <row r="32" spans="1:26" x14ac:dyDescent="0.3">
      <c r="A32" s="3">
        <v>30</v>
      </c>
      <c r="B32" s="1"/>
      <c r="C32" s="50"/>
      <c r="D32" s="38" t="str">
        <f t="shared" si="0"/>
        <v/>
      </c>
      <c r="E32" s="39"/>
      <c r="F32" s="38" t="str">
        <f t="shared" si="5"/>
        <v/>
      </c>
      <c r="G32" s="39"/>
      <c r="H32" s="38" t="str">
        <f t="shared" si="1"/>
        <v/>
      </c>
      <c r="I32" s="40"/>
      <c r="J32" s="38" t="str">
        <f t="shared" si="2"/>
        <v/>
      </c>
      <c r="K32" s="39"/>
      <c r="L32" s="38" t="str">
        <f t="shared" si="3"/>
        <v/>
      </c>
      <c r="M32" s="41">
        <f t="shared" si="6"/>
        <v>0</v>
      </c>
      <c r="N32" s="42"/>
      <c r="O32" s="43"/>
      <c r="P32" s="44" t="e">
        <f t="shared" si="4"/>
        <v>#DIV/0!</v>
      </c>
    </row>
    <row r="33" spans="1:16" x14ac:dyDescent="0.3">
      <c r="A33" s="3">
        <v>31</v>
      </c>
      <c r="B33" s="1"/>
      <c r="C33" s="50"/>
      <c r="D33" s="38" t="str">
        <f t="shared" si="0"/>
        <v/>
      </c>
      <c r="E33" s="39"/>
      <c r="F33" s="38" t="str">
        <f t="shared" si="5"/>
        <v/>
      </c>
      <c r="G33" s="39"/>
      <c r="H33" s="38" t="str">
        <f t="shared" si="1"/>
        <v/>
      </c>
      <c r="I33" s="40"/>
      <c r="J33" s="38" t="str">
        <f t="shared" si="2"/>
        <v/>
      </c>
      <c r="K33" s="39"/>
      <c r="L33" s="38" t="str">
        <f t="shared" si="3"/>
        <v/>
      </c>
      <c r="M33" s="41">
        <f t="shared" si="6"/>
        <v>0</v>
      </c>
      <c r="N33" s="42"/>
      <c r="O33" s="43"/>
      <c r="P33" s="44" t="e">
        <f t="shared" si="4"/>
        <v>#DIV/0!</v>
      </c>
    </row>
    <row r="34" spans="1:16" x14ac:dyDescent="0.3">
      <c r="A34" s="3">
        <v>32</v>
      </c>
      <c r="B34" s="1"/>
      <c r="C34" s="50"/>
      <c r="D34" s="38" t="str">
        <f t="shared" si="0"/>
        <v/>
      </c>
      <c r="E34" s="39"/>
      <c r="F34" s="38" t="str">
        <f t="shared" si="5"/>
        <v/>
      </c>
      <c r="G34" s="39"/>
      <c r="H34" s="38" t="str">
        <f t="shared" si="1"/>
        <v/>
      </c>
      <c r="I34" s="40"/>
      <c r="J34" s="38" t="str">
        <f t="shared" si="2"/>
        <v/>
      </c>
      <c r="K34" s="39"/>
      <c r="L34" s="38" t="str">
        <f t="shared" si="3"/>
        <v/>
      </c>
      <c r="M34" s="41">
        <f t="shared" si="6"/>
        <v>0</v>
      </c>
      <c r="N34" s="42"/>
      <c r="O34" s="43"/>
      <c r="P34" s="44" t="e">
        <f t="shared" si="4"/>
        <v>#DIV/0!</v>
      </c>
    </row>
    <row r="35" spans="1:16" x14ac:dyDescent="0.3">
      <c r="A35" s="3">
        <v>33</v>
      </c>
      <c r="B35" s="1"/>
      <c r="C35" s="50"/>
      <c r="D35" s="38" t="str">
        <f t="shared" si="0"/>
        <v/>
      </c>
      <c r="E35" s="39"/>
      <c r="F35" s="38" t="str">
        <f t="shared" si="5"/>
        <v/>
      </c>
      <c r="G35" s="39"/>
      <c r="H35" s="38" t="str">
        <f t="shared" si="1"/>
        <v/>
      </c>
      <c r="I35" s="40"/>
      <c r="J35" s="38" t="str">
        <f t="shared" si="2"/>
        <v/>
      </c>
      <c r="K35" s="39"/>
      <c r="L35" s="38" t="str">
        <f t="shared" si="3"/>
        <v/>
      </c>
      <c r="M35" s="41">
        <f t="shared" si="6"/>
        <v>0</v>
      </c>
      <c r="N35" s="42"/>
      <c r="O35" s="43"/>
      <c r="P35" s="44" t="e">
        <f t="shared" si="4"/>
        <v>#DIV/0!</v>
      </c>
    </row>
    <row r="36" spans="1:16" x14ac:dyDescent="0.3">
      <c r="A36" s="3">
        <v>34</v>
      </c>
      <c r="B36" s="1"/>
      <c r="C36" s="50"/>
      <c r="D36" s="38" t="str">
        <f t="shared" si="0"/>
        <v/>
      </c>
      <c r="E36" s="39"/>
      <c r="F36" s="38" t="str">
        <f t="shared" si="5"/>
        <v/>
      </c>
      <c r="G36" s="39"/>
      <c r="H36" s="38" t="str">
        <f t="shared" si="1"/>
        <v/>
      </c>
      <c r="I36" s="40"/>
      <c r="J36" s="38" t="str">
        <f t="shared" si="2"/>
        <v/>
      </c>
      <c r="K36" s="39"/>
      <c r="L36" s="38" t="str">
        <f t="shared" si="3"/>
        <v/>
      </c>
      <c r="M36" s="41">
        <f t="shared" si="6"/>
        <v>0</v>
      </c>
      <c r="N36" s="42"/>
      <c r="O36" s="43"/>
      <c r="P36" s="44" t="e">
        <f t="shared" si="4"/>
        <v>#DIV/0!</v>
      </c>
    </row>
    <row r="37" spans="1:16" x14ac:dyDescent="0.3">
      <c r="A37" s="3">
        <v>35</v>
      </c>
      <c r="B37" s="1"/>
      <c r="C37" s="50"/>
      <c r="D37" s="38" t="str">
        <f t="shared" si="0"/>
        <v/>
      </c>
      <c r="E37" s="39"/>
      <c r="F37" s="38" t="str">
        <f t="shared" si="5"/>
        <v/>
      </c>
      <c r="G37" s="39"/>
      <c r="H37" s="38" t="str">
        <f t="shared" si="1"/>
        <v/>
      </c>
      <c r="I37" s="40"/>
      <c r="J37" s="38" t="str">
        <f t="shared" si="2"/>
        <v/>
      </c>
      <c r="K37" s="39"/>
      <c r="L37" s="38" t="str">
        <f t="shared" si="3"/>
        <v/>
      </c>
      <c r="M37" s="41">
        <f t="shared" si="6"/>
        <v>0</v>
      </c>
      <c r="N37" s="42"/>
      <c r="O37" s="43"/>
      <c r="P37" s="44" t="e">
        <f t="shared" si="4"/>
        <v>#DIV/0!</v>
      </c>
    </row>
    <row r="38" spans="1:16" x14ac:dyDescent="0.3">
      <c r="A38" s="3">
        <v>36</v>
      </c>
      <c r="B38" s="1"/>
      <c r="C38" s="50"/>
      <c r="D38" s="38" t="str">
        <f t="shared" si="0"/>
        <v/>
      </c>
      <c r="E38" s="39"/>
      <c r="F38" s="38" t="str">
        <f t="shared" si="5"/>
        <v/>
      </c>
      <c r="G38" s="39"/>
      <c r="H38" s="38" t="str">
        <f t="shared" si="1"/>
        <v/>
      </c>
      <c r="I38" s="40"/>
      <c r="J38" s="38" t="str">
        <f t="shared" si="2"/>
        <v/>
      </c>
      <c r="K38" s="39"/>
      <c r="L38" s="38" t="str">
        <f t="shared" si="3"/>
        <v/>
      </c>
      <c r="M38" s="41">
        <f t="shared" si="6"/>
        <v>0</v>
      </c>
      <c r="N38" s="42"/>
      <c r="O38" s="43"/>
      <c r="P38" s="44" t="e">
        <f t="shared" si="4"/>
        <v>#DIV/0!</v>
      </c>
    </row>
    <row r="39" spans="1:16" x14ac:dyDescent="0.3">
      <c r="A39" s="3">
        <v>37</v>
      </c>
      <c r="B39" s="1"/>
      <c r="C39" s="50"/>
      <c r="D39" s="38" t="str">
        <f t="shared" si="0"/>
        <v/>
      </c>
      <c r="E39" s="39"/>
      <c r="F39" s="38" t="str">
        <f t="shared" si="5"/>
        <v/>
      </c>
      <c r="G39" s="39"/>
      <c r="H39" s="38" t="str">
        <f t="shared" si="1"/>
        <v/>
      </c>
      <c r="I39" s="40"/>
      <c r="J39" s="38" t="str">
        <f t="shared" si="2"/>
        <v/>
      </c>
      <c r="K39" s="39"/>
      <c r="L39" s="38" t="str">
        <f t="shared" si="3"/>
        <v/>
      </c>
      <c r="M39" s="41">
        <f t="shared" si="6"/>
        <v>0</v>
      </c>
      <c r="N39" s="42"/>
      <c r="O39" s="43"/>
      <c r="P39" s="44" t="e">
        <f t="shared" si="4"/>
        <v>#DIV/0!</v>
      </c>
    </row>
    <row r="40" spans="1:16" x14ac:dyDescent="0.3">
      <c r="A40" s="3">
        <v>38</v>
      </c>
      <c r="B40" s="1"/>
      <c r="C40" s="50"/>
      <c r="D40" s="38" t="str">
        <f t="shared" si="0"/>
        <v/>
      </c>
      <c r="E40" s="39"/>
      <c r="F40" s="38" t="str">
        <f t="shared" si="5"/>
        <v/>
      </c>
      <c r="G40" s="39"/>
      <c r="H40" s="38" t="str">
        <f t="shared" si="1"/>
        <v/>
      </c>
      <c r="I40" s="40"/>
      <c r="J40" s="38" t="str">
        <f t="shared" si="2"/>
        <v/>
      </c>
      <c r="K40" s="39"/>
      <c r="L40" s="38" t="str">
        <f t="shared" si="3"/>
        <v/>
      </c>
      <c r="M40" s="41">
        <f t="shared" si="6"/>
        <v>0</v>
      </c>
      <c r="N40" s="42"/>
      <c r="O40" s="43"/>
      <c r="P40" s="44" t="e">
        <f t="shared" si="4"/>
        <v>#DIV/0!</v>
      </c>
    </row>
    <row r="41" spans="1:16" x14ac:dyDescent="0.3">
      <c r="A41" s="3">
        <v>39</v>
      </c>
      <c r="B41" s="1"/>
      <c r="C41" s="50"/>
      <c r="D41" s="38" t="str">
        <f t="shared" si="0"/>
        <v/>
      </c>
      <c r="E41" s="39"/>
      <c r="F41" s="38" t="str">
        <f t="shared" si="5"/>
        <v/>
      </c>
      <c r="G41" s="39"/>
      <c r="H41" s="38" t="str">
        <f t="shared" si="1"/>
        <v/>
      </c>
      <c r="I41" s="40"/>
      <c r="J41" s="38" t="str">
        <f t="shared" si="2"/>
        <v/>
      </c>
      <c r="K41" s="39"/>
      <c r="L41" s="38" t="str">
        <f t="shared" si="3"/>
        <v/>
      </c>
      <c r="M41" s="41">
        <f t="shared" si="6"/>
        <v>0</v>
      </c>
      <c r="N41" s="42"/>
      <c r="O41" s="43"/>
      <c r="P41" s="44" t="e">
        <f t="shared" si="4"/>
        <v>#DIV/0!</v>
      </c>
    </row>
    <row r="42" spans="1:16" x14ac:dyDescent="0.3">
      <c r="A42" s="3">
        <v>40</v>
      </c>
      <c r="B42" s="1"/>
      <c r="C42" s="50"/>
      <c r="D42" s="38" t="str">
        <f t="shared" si="0"/>
        <v/>
      </c>
      <c r="E42" s="39"/>
      <c r="F42" s="38" t="str">
        <f t="shared" si="5"/>
        <v/>
      </c>
      <c r="G42" s="39"/>
      <c r="H42" s="38" t="str">
        <f t="shared" si="1"/>
        <v/>
      </c>
      <c r="I42" s="40"/>
      <c r="J42" s="38" t="str">
        <f t="shared" si="2"/>
        <v/>
      </c>
      <c r="K42" s="39"/>
      <c r="L42" s="38" t="str">
        <f t="shared" si="3"/>
        <v/>
      </c>
      <c r="M42" s="41">
        <f t="shared" si="6"/>
        <v>0</v>
      </c>
      <c r="N42" s="42"/>
      <c r="O42" s="43"/>
      <c r="P42" s="44" t="e">
        <f t="shared" si="4"/>
        <v>#DIV/0!</v>
      </c>
    </row>
    <row r="43" spans="1:16" x14ac:dyDescent="0.3">
      <c r="A43" s="3">
        <v>41</v>
      </c>
      <c r="B43" s="1"/>
      <c r="C43" s="50"/>
      <c r="D43" s="38" t="str">
        <f t="shared" si="0"/>
        <v/>
      </c>
      <c r="E43" s="39"/>
      <c r="F43" s="38" t="str">
        <f t="shared" si="5"/>
        <v/>
      </c>
      <c r="G43" s="39"/>
      <c r="H43" s="38" t="str">
        <f t="shared" si="1"/>
        <v/>
      </c>
      <c r="I43" s="40"/>
      <c r="J43" s="38" t="str">
        <f t="shared" si="2"/>
        <v/>
      </c>
      <c r="K43" s="39"/>
      <c r="L43" s="38" t="str">
        <f t="shared" si="3"/>
        <v/>
      </c>
      <c r="M43" s="41">
        <f t="shared" si="6"/>
        <v>0</v>
      </c>
      <c r="N43" s="42"/>
      <c r="O43" s="43"/>
      <c r="P43" s="44" t="e">
        <f t="shared" si="4"/>
        <v>#DIV/0!</v>
      </c>
    </row>
    <row r="44" spans="1:16" x14ac:dyDescent="0.3">
      <c r="A44" s="3">
        <v>42</v>
      </c>
      <c r="B44" s="1"/>
      <c r="C44" s="50"/>
      <c r="D44" s="38" t="str">
        <f t="shared" si="0"/>
        <v/>
      </c>
      <c r="E44" s="39"/>
      <c r="F44" s="38" t="str">
        <f t="shared" si="5"/>
        <v/>
      </c>
      <c r="G44" s="39"/>
      <c r="H44" s="38" t="str">
        <f t="shared" si="1"/>
        <v/>
      </c>
      <c r="I44" s="40"/>
      <c r="J44" s="38" t="str">
        <f t="shared" si="2"/>
        <v/>
      </c>
      <c r="K44" s="39"/>
      <c r="L44" s="38" t="str">
        <f t="shared" si="3"/>
        <v/>
      </c>
      <c r="M44" s="41">
        <f t="shared" si="6"/>
        <v>0</v>
      </c>
      <c r="N44" s="42"/>
      <c r="O44" s="43"/>
      <c r="P44" s="44" t="e">
        <f t="shared" si="4"/>
        <v>#DIV/0!</v>
      </c>
    </row>
    <row r="45" spans="1:16" x14ac:dyDescent="0.3">
      <c r="A45" s="3">
        <v>43</v>
      </c>
      <c r="B45" s="1"/>
      <c r="C45" s="50"/>
      <c r="D45" s="38" t="str">
        <f t="shared" si="0"/>
        <v/>
      </c>
      <c r="E45" s="39"/>
      <c r="F45" s="38" t="str">
        <f t="shared" si="5"/>
        <v/>
      </c>
      <c r="G45" s="39"/>
      <c r="H45" s="38" t="str">
        <f t="shared" si="1"/>
        <v/>
      </c>
      <c r="I45" s="40"/>
      <c r="J45" s="38" t="str">
        <f t="shared" si="2"/>
        <v/>
      </c>
      <c r="K45" s="39"/>
      <c r="L45" s="38" t="str">
        <f t="shared" si="3"/>
        <v/>
      </c>
      <c r="M45" s="41">
        <f t="shared" si="6"/>
        <v>0</v>
      </c>
      <c r="N45" s="42"/>
      <c r="O45" s="43"/>
      <c r="P45" s="44" t="e">
        <f t="shared" si="4"/>
        <v>#DIV/0!</v>
      </c>
    </row>
    <row r="46" spans="1:16" x14ac:dyDescent="0.3">
      <c r="A46" s="3">
        <v>44</v>
      </c>
      <c r="B46" s="1"/>
      <c r="C46" s="50"/>
      <c r="D46" s="38" t="str">
        <f t="shared" si="0"/>
        <v/>
      </c>
      <c r="E46" s="39"/>
      <c r="F46" s="38" t="str">
        <f t="shared" si="5"/>
        <v/>
      </c>
      <c r="G46" s="39"/>
      <c r="H46" s="38" t="str">
        <f t="shared" si="1"/>
        <v/>
      </c>
      <c r="I46" s="40"/>
      <c r="J46" s="38" t="str">
        <f t="shared" si="2"/>
        <v/>
      </c>
      <c r="K46" s="39"/>
      <c r="L46" s="38" t="str">
        <f t="shared" si="3"/>
        <v/>
      </c>
      <c r="M46" s="41">
        <f t="shared" si="6"/>
        <v>0</v>
      </c>
      <c r="N46" s="42"/>
      <c r="O46" s="43"/>
      <c r="P46" s="44" t="e">
        <f t="shared" si="4"/>
        <v>#DIV/0!</v>
      </c>
    </row>
    <row r="47" spans="1:16" x14ac:dyDescent="0.3">
      <c r="A47" s="3">
        <v>45</v>
      </c>
      <c r="B47" s="1"/>
      <c r="C47" s="50"/>
      <c r="D47" s="38" t="str">
        <f t="shared" si="0"/>
        <v/>
      </c>
      <c r="E47" s="39"/>
      <c r="F47" s="38" t="str">
        <f t="shared" si="5"/>
        <v/>
      </c>
      <c r="G47" s="39"/>
      <c r="H47" s="38" t="str">
        <f t="shared" si="1"/>
        <v/>
      </c>
      <c r="I47" s="40"/>
      <c r="J47" s="38" t="str">
        <f t="shared" si="2"/>
        <v/>
      </c>
      <c r="K47" s="39"/>
      <c r="L47" s="38" t="str">
        <f t="shared" si="3"/>
        <v/>
      </c>
      <c r="M47" s="41">
        <f t="shared" si="6"/>
        <v>0</v>
      </c>
      <c r="N47" s="42"/>
      <c r="O47" s="43"/>
      <c r="P47" s="44" t="e">
        <f t="shared" si="4"/>
        <v>#DIV/0!</v>
      </c>
    </row>
    <row r="48" spans="1:16" x14ac:dyDescent="0.3">
      <c r="A48" s="3">
        <v>46</v>
      </c>
      <c r="B48" s="1"/>
      <c r="C48" s="50"/>
      <c r="D48" s="38" t="str">
        <f t="shared" si="0"/>
        <v/>
      </c>
      <c r="E48" s="39"/>
      <c r="F48" s="38" t="str">
        <f t="shared" si="5"/>
        <v/>
      </c>
      <c r="G48" s="39"/>
      <c r="H48" s="38" t="str">
        <f t="shared" si="1"/>
        <v/>
      </c>
      <c r="I48" s="40"/>
      <c r="J48" s="38" t="str">
        <f t="shared" si="2"/>
        <v/>
      </c>
      <c r="K48" s="39"/>
      <c r="L48" s="38" t="str">
        <f t="shared" si="3"/>
        <v/>
      </c>
      <c r="M48" s="41">
        <f t="shared" si="6"/>
        <v>0</v>
      </c>
      <c r="N48" s="42"/>
      <c r="O48" s="43"/>
      <c r="P48" s="44" t="e">
        <f t="shared" si="4"/>
        <v>#DIV/0!</v>
      </c>
    </row>
    <row r="49" spans="1:16" x14ac:dyDescent="0.3">
      <c r="A49" s="3">
        <v>47</v>
      </c>
      <c r="B49" s="1"/>
      <c r="C49" s="50"/>
      <c r="D49" s="38" t="str">
        <f t="shared" si="0"/>
        <v/>
      </c>
      <c r="E49" s="39"/>
      <c r="F49" s="38" t="str">
        <f t="shared" si="5"/>
        <v/>
      </c>
      <c r="G49" s="39"/>
      <c r="H49" s="38" t="str">
        <f t="shared" si="1"/>
        <v/>
      </c>
      <c r="I49" s="40"/>
      <c r="J49" s="38" t="str">
        <f t="shared" si="2"/>
        <v/>
      </c>
      <c r="K49" s="39"/>
      <c r="L49" s="38" t="str">
        <f t="shared" si="3"/>
        <v/>
      </c>
      <c r="M49" s="41">
        <f t="shared" si="6"/>
        <v>0</v>
      </c>
      <c r="N49" s="42"/>
      <c r="O49" s="43"/>
      <c r="P49" s="44" t="e">
        <f t="shared" si="4"/>
        <v>#DIV/0!</v>
      </c>
    </row>
    <row r="50" spans="1:16" ht="15.75" thickBot="1" x14ac:dyDescent="0.35">
      <c r="A50" s="3">
        <v>48</v>
      </c>
      <c r="B50" s="98"/>
      <c r="C50" s="99"/>
      <c r="D50" s="100" t="str">
        <f t="shared" si="0"/>
        <v/>
      </c>
      <c r="E50" s="101"/>
      <c r="F50" s="100" t="str">
        <f t="shared" si="5"/>
        <v/>
      </c>
      <c r="G50" s="101"/>
      <c r="H50" s="100" t="str">
        <f t="shared" si="1"/>
        <v/>
      </c>
      <c r="I50" s="102"/>
      <c r="J50" s="100" t="str">
        <f t="shared" si="2"/>
        <v/>
      </c>
      <c r="K50" s="101"/>
      <c r="L50" s="100" t="str">
        <f t="shared" si="3"/>
        <v/>
      </c>
      <c r="M50" s="103">
        <f t="shared" si="6"/>
        <v>0</v>
      </c>
      <c r="N50" s="104"/>
      <c r="O50" s="105"/>
      <c r="P50" s="106" t="e">
        <f t="shared" si="4"/>
        <v>#DIV/0!</v>
      </c>
    </row>
  </sheetData>
  <mergeCells count="7">
    <mergeCell ref="C1:P1"/>
    <mergeCell ref="S12:Y12"/>
    <mergeCell ref="C2:D2"/>
    <mergeCell ref="E2:F2"/>
    <mergeCell ref="G2:H2"/>
    <mergeCell ref="I2:J2"/>
    <mergeCell ref="K2:L2"/>
  </mergeCells>
  <phoneticPr fontId="2" type="noConversion"/>
  <conditionalFormatting sqref="M3:N50 P3:P50">
    <cfRule type="cellIs" dxfId="3" priority="1" stopIfTrue="1" operator="greaterThanOrEqual">
      <formula>50</formula>
    </cfRule>
  </conditionalFormatting>
  <conditionalFormatting sqref="W5 D1:D1048576 F1:F1048576 H1:H1048576 J1:J1048576 L1:L1048576">
    <cfRule type="cellIs" dxfId="2" priority="2" stopIfTrue="1" operator="equal">
      <formula>12</formula>
    </cfRule>
    <cfRule type="cellIs" dxfId="1" priority="3" stopIfTrue="1" operator="equal">
      <formula>10</formula>
    </cfRule>
    <cfRule type="cellIs" dxfId="0" priority="4" stopIfTrue="1" operator="equal">
      <formula>8</formula>
    </cfRule>
  </conditionalFormatting>
  <pageMargins left="0.75" right="0.75" top="1" bottom="1" header="0.5" footer="0.5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MIN M 1ej</vt:lpstr>
      <vt:lpstr>MIN M 2ej</vt:lpstr>
      <vt:lpstr>MIN J 1ej</vt:lpstr>
      <vt:lpstr>MIN J 2ej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Owen Malone</cp:lastModifiedBy>
  <cp:lastPrinted>2007-04-23T16:15:18Z</cp:lastPrinted>
  <dcterms:created xsi:type="dcterms:W3CDTF">2007-04-03T09:40:39Z</dcterms:created>
  <dcterms:modified xsi:type="dcterms:W3CDTF">2018-09-07T11:57:37Z</dcterms:modified>
</cp:coreProperties>
</file>